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595" windowHeight="12270" activeTab="1"/>
  </bookViews>
  <sheets>
    <sheet name="CARÀTULA" sheetId="1" r:id="rId1"/>
    <sheet name="PRODUCCIÓ" sheetId="2" r:id="rId2"/>
    <sheet name="PERSONAL" sheetId="3" r:id="rId3"/>
    <sheet name="DADES PERSONAL" sheetId="4" r:id="rId4"/>
  </sheets>
  <definedNames>
    <definedName name="_xlnm.Print_Area" localSheetId="0">'CARÀTULA'!$A$1:$D$33</definedName>
    <definedName name="_xlnm.Print_Area" localSheetId="3">'DADES PERSONAL'!$A$1:$D$25</definedName>
    <definedName name="_xlnm.Print_Area" localSheetId="2">'PERSONAL'!$A$7:$O$64</definedName>
    <definedName name="_xlnm.Print_Area" localSheetId="1">'PRODUCCIÓ'!$A$1:$G$121</definedName>
  </definedNames>
  <calcPr fullCalcOnLoad="1"/>
</workbook>
</file>

<file path=xl/comments3.xml><?xml version="1.0" encoding="utf-8"?>
<comments xmlns="http://schemas.openxmlformats.org/spreadsheetml/2006/main">
  <authors>
    <author>mbm</author>
  </authors>
  <commentList>
    <comment ref="K8" authorId="0">
      <text>
        <r>
          <rPr>
            <b/>
            <sz val="8"/>
            <rFont val="Tahoma"/>
            <family val="0"/>
          </rPr>
          <t>mbm:</t>
        </r>
        <r>
          <rPr>
            <sz val="8"/>
            <rFont val="Tahoma"/>
            <family val="0"/>
          </rPr>
          <t xml:space="preserve">
Total costs * número unitats</t>
        </r>
      </text>
    </comment>
    <comment ref="L8" authorId="0">
      <text>
        <r>
          <rPr>
            <b/>
            <sz val="8"/>
            <rFont val="Tahoma"/>
            <family val="0"/>
          </rPr>
          <t>mbm:</t>
        </r>
        <r>
          <rPr>
            <sz val="8"/>
            <rFont val="Tahoma"/>
            <family val="0"/>
          </rPr>
          <t xml:space="preserve">
Total capítol per número de capítos
</t>
        </r>
      </text>
    </comment>
  </commentList>
</comments>
</file>

<file path=xl/sharedStrings.xml><?xml version="1.0" encoding="utf-8"?>
<sst xmlns="http://schemas.openxmlformats.org/spreadsheetml/2006/main" count="277" uniqueCount="210">
  <si>
    <t>PRODUCTORA</t>
  </si>
  <si>
    <t>TÍTOL</t>
  </si>
  <si>
    <t>NÚMERO PROGRAMES</t>
  </si>
  <si>
    <t xml:space="preserve">TOTAL  </t>
  </si>
  <si>
    <t>MÚSIQUES</t>
  </si>
  <si>
    <t>GRAFISME I INFORMÀTICA</t>
  </si>
  <si>
    <t>DOCUMENTACIÓ</t>
  </si>
  <si>
    <t>MATERIAL SUPORT</t>
  </si>
  <si>
    <t>LLOGUER MITJANS TÈCNICS</t>
  </si>
  <si>
    <t>PREMIS CONCURS</t>
  </si>
  <si>
    <t>DESPESES GENERALS</t>
  </si>
  <si>
    <t>TOTAL PRODUCCIÓ</t>
  </si>
  <si>
    <t>GUIÓ i FORMAT</t>
  </si>
  <si>
    <t>Drets d'autor</t>
  </si>
  <si>
    <t>Guió/argument original</t>
  </si>
  <si>
    <t>Altres drets</t>
  </si>
  <si>
    <t>Drets autor música i sintonia</t>
  </si>
  <si>
    <t>Drets arreglista,director,intèrprets etc.</t>
  </si>
  <si>
    <t>Adaptació musical de llibreria</t>
  </si>
  <si>
    <t>Decorat</t>
  </si>
  <si>
    <t>Manteniment decorat</t>
  </si>
  <si>
    <t>Atrezzo</t>
  </si>
  <si>
    <t>Muntatge i desmuntatge del decorat</t>
  </si>
  <si>
    <t xml:space="preserve">Vestuari </t>
  </si>
  <si>
    <t>Materials perruqueria, maquillatge etc.</t>
  </si>
  <si>
    <t>Grafisme</t>
  </si>
  <si>
    <t>Capçaleres i ràfegues</t>
  </si>
  <si>
    <t>Lloguer equips informàtics</t>
  </si>
  <si>
    <t>Altres grafisme</t>
  </si>
  <si>
    <t>Premsa i llibres</t>
  </si>
  <si>
    <t xml:space="preserve">Suscripcions </t>
  </si>
  <si>
    <t>Imatges i fotografies d'arxiu</t>
  </si>
  <si>
    <t>Altres documentació</t>
  </si>
  <si>
    <t>Cintes de vídeo</t>
  </si>
  <si>
    <t>Cintes d'àudio</t>
  </si>
  <si>
    <t>Altres suports</t>
  </si>
  <si>
    <t>Estudis (amb equipament)</t>
  </si>
  <si>
    <t>Unitats mòbils</t>
  </si>
  <si>
    <t>D.S.N.G</t>
  </si>
  <si>
    <t>Càmeres E.N.G.</t>
  </si>
  <si>
    <t>Cap calent</t>
  </si>
  <si>
    <t>Steadicam</t>
  </si>
  <si>
    <t>Grues</t>
  </si>
  <si>
    <t>Òptiques especials</t>
  </si>
  <si>
    <t>Magnetoscopis</t>
  </si>
  <si>
    <t>Altres equips d'imatge i so</t>
  </si>
  <si>
    <t>Il·luminació base</t>
  </si>
  <si>
    <t>Il·luminació espectacular</t>
  </si>
  <si>
    <t>Material so</t>
  </si>
  <si>
    <t>Grups electrògens</t>
  </si>
  <si>
    <t>Postproducció imatge</t>
  </si>
  <si>
    <t>Postproducció so</t>
  </si>
  <si>
    <t>Repicats</t>
  </si>
  <si>
    <t>Altres lloguers (especificar)</t>
  </si>
  <si>
    <t>DESPLAÇAMENTS, DIETES I MENJARS</t>
  </si>
  <si>
    <t>Dietes nacional personal tècnic</t>
  </si>
  <si>
    <t>Dietes estranger personal tècnic</t>
  </si>
  <si>
    <t>Allotjament personal tècnic</t>
  </si>
  <si>
    <t>Locomoció personal tècnic</t>
  </si>
  <si>
    <t>Quilometratge personal tècnic</t>
  </si>
  <si>
    <t>Locomoció artistes i convidats</t>
  </si>
  <si>
    <t>Allotjament artistes i convidats</t>
  </si>
  <si>
    <t>Menjars/càtering artistes i convidats</t>
  </si>
  <si>
    <t>Locomoció públic</t>
  </si>
  <si>
    <t>Menjars/càtering públic</t>
  </si>
  <si>
    <t>Premis en metàlic</t>
  </si>
  <si>
    <t>Premis en espècie</t>
  </si>
  <si>
    <t>Premis en espècie amb intercanvi publicitat</t>
  </si>
  <si>
    <t>ALTRES DESPESES PER A LA PRODUCCIÓ</t>
  </si>
  <si>
    <t>Impostos i taxes</t>
  </si>
  <si>
    <t>Permisos</t>
  </si>
  <si>
    <t>Assegurances sobre els equips</t>
  </si>
  <si>
    <t>Assegurances sobre les persones</t>
  </si>
  <si>
    <t>Assegurances s/activitat i/o responsabilitat</t>
  </si>
  <si>
    <t>Atenció a públic i/o convidats</t>
  </si>
  <si>
    <t>Seguretat</t>
  </si>
  <si>
    <t>Serveis sanitaris</t>
  </si>
  <si>
    <t>Neteja plató o exteriors</t>
  </si>
  <si>
    <t>Telèfons i línies per a producció</t>
  </si>
  <si>
    <t>Empreses transport per a producció</t>
  </si>
  <si>
    <t>Despeses de duanes i càrrega</t>
  </si>
  <si>
    <t>Peatges i pàrquing</t>
  </si>
  <si>
    <t>Taxis</t>
  </si>
  <si>
    <t>Altres despeses producció....</t>
  </si>
  <si>
    <t>Lloguers</t>
  </si>
  <si>
    <t>Telèfon</t>
  </si>
  <si>
    <t>Missatgers i correu</t>
  </si>
  <si>
    <t>Material oficina</t>
  </si>
  <si>
    <t>Subministraments (llum, aigua...)</t>
  </si>
  <si>
    <t>Neteja</t>
  </si>
  <si>
    <t>Altres despeses generals......</t>
  </si>
  <si>
    <t>PRODUCCIÓ</t>
  </si>
  <si>
    <t>Conceptes no inclosos</t>
  </si>
  <si>
    <t>PRESSUPOST PROGRAMA</t>
  </si>
  <si>
    <t>TOTAL</t>
  </si>
  <si>
    <t>01</t>
  </si>
  <si>
    <t>Preu unitat</t>
  </si>
  <si>
    <t>Núm. Unitats</t>
  </si>
  <si>
    <t>Cost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</si>
  <si>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</si>
  <si>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</si>
  <si>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</si>
  <si>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</si>
  <si>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</si>
  <si>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</si>
  <si>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</si>
  <si>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</si>
  <si>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</si>
  <si>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</si>
  <si>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PERSONAL</t>
  </si>
  <si>
    <t>Denominació</t>
  </si>
  <si>
    <t>Tipus de relació:</t>
  </si>
  <si>
    <t>Presentador/a</t>
  </si>
  <si>
    <t>Artistes</t>
  </si>
  <si>
    <t>Figurants</t>
  </si>
  <si>
    <t>Coreògraf</t>
  </si>
  <si>
    <t>Ballarines</t>
  </si>
  <si>
    <t>Director orquestra</t>
  </si>
  <si>
    <t>Músics</t>
  </si>
  <si>
    <t>Solistes</t>
  </si>
  <si>
    <t>Director</t>
  </si>
  <si>
    <t>Ajudant direcció</t>
  </si>
  <si>
    <t>Productor executiu</t>
  </si>
  <si>
    <t>Realitzador</t>
  </si>
  <si>
    <t>Ajudant realització</t>
  </si>
  <si>
    <t>Auxiliar de realització</t>
  </si>
  <si>
    <t>Productor</t>
  </si>
  <si>
    <t>Ajudant producció</t>
  </si>
  <si>
    <t>Auxiliar producció</t>
  </si>
  <si>
    <t>Guionista</t>
  </si>
  <si>
    <t>Redactor</t>
  </si>
  <si>
    <t>Documentalista</t>
  </si>
  <si>
    <t>Col·laborador</t>
  </si>
  <si>
    <t>Comentarista</t>
  </si>
  <si>
    <t>Assessor en....</t>
  </si>
  <si>
    <t>Arreglista musical</t>
  </si>
  <si>
    <t>Samplista</t>
  </si>
  <si>
    <t>Coordinador públic i convidats</t>
  </si>
  <si>
    <t>Hostesses</t>
  </si>
  <si>
    <t>Regidor</t>
  </si>
  <si>
    <t>Operador de càmera</t>
  </si>
  <si>
    <t>Operador de so</t>
  </si>
  <si>
    <t>Operador d'il·luminació</t>
  </si>
  <si>
    <t>Operador d'equips</t>
  </si>
  <si>
    <t>Tècnic elèctric i/o electrònic</t>
  </si>
  <si>
    <t>Auxiliar de so</t>
  </si>
  <si>
    <t>Auxiliar d'explotació</t>
  </si>
  <si>
    <t>Operador de Steadicam</t>
  </si>
  <si>
    <t>Operador de grua</t>
  </si>
  <si>
    <t>Operador de cap calent</t>
  </si>
  <si>
    <t>Decorador/a</t>
  </si>
  <si>
    <t>Atrezista</t>
  </si>
  <si>
    <t>Operaris decorats i ambientació</t>
  </si>
  <si>
    <t>Especialista de vestuari</t>
  </si>
  <si>
    <t>Sastre/a</t>
  </si>
  <si>
    <t>Maquillador/a</t>
  </si>
  <si>
    <t>Perruquer/a</t>
  </si>
  <si>
    <t>Auxiliar maquillatge i perruqueria</t>
  </si>
  <si>
    <t>Total personal tècnic</t>
  </si>
  <si>
    <t>Núm. Jorn</t>
  </si>
  <si>
    <t>Unitats</t>
  </si>
  <si>
    <t>Total capítol</t>
  </si>
  <si>
    <t>Total producció</t>
  </si>
  <si>
    <t>Dates</t>
  </si>
  <si>
    <t>Inici</t>
  </si>
  <si>
    <t>Fi</t>
  </si>
  <si>
    <t>Núm. Dies</t>
  </si>
  <si>
    <t>COSTS</t>
  </si>
  <si>
    <t>Tipus unitats</t>
  </si>
  <si>
    <t>Brut unitat</t>
  </si>
  <si>
    <t>S.S. unitat</t>
  </si>
  <si>
    <t>Liquidació  unitat</t>
  </si>
  <si>
    <t>Total unitat</t>
  </si>
  <si>
    <t>TOTAL PERSONAL / CAPÍTOL</t>
  </si>
  <si>
    <t>TOTAL PERSONAL / PRODUCCIÓ</t>
  </si>
  <si>
    <t>NÚMERO CAPÍTOLS</t>
  </si>
  <si>
    <t>Disseny de decorat</t>
  </si>
  <si>
    <t>MITJANS ARTÍSTICS</t>
  </si>
  <si>
    <t>Lloguer d'atrezzo</t>
  </si>
  <si>
    <t>Lloguer de vestuari</t>
  </si>
  <si>
    <t>Servei de perruqueria/maquillatge</t>
  </si>
  <si>
    <t>Disseny d'il·luminació</t>
  </si>
  <si>
    <t xml:space="preserve">Software </t>
  </si>
  <si>
    <t>Helicòpter + wescam</t>
  </si>
  <si>
    <t>Lloguer vehicles</t>
  </si>
  <si>
    <t>Fax</t>
  </si>
  <si>
    <t>e-mail</t>
  </si>
  <si>
    <t>DADES PERSONAL</t>
  </si>
  <si>
    <t>DESPESES DE PRODUCCIÓ</t>
  </si>
  <si>
    <t>DESPESES DE PERSONAL</t>
  </si>
  <si>
    <t>NOM</t>
  </si>
  <si>
    <t>LLINATGES</t>
  </si>
  <si>
    <t>FUNCIÓ</t>
  </si>
  <si>
    <t>Data fi producció darrer capítol</t>
  </si>
  <si>
    <t>Data inici producció primer capítol</t>
  </si>
  <si>
    <t>Data prevista entrega darrer capítol</t>
  </si>
  <si>
    <t>Laboral</t>
  </si>
  <si>
    <t>Serveis</t>
  </si>
  <si>
    <t>Autònom</t>
  </si>
  <si>
    <t>Editor/montador</t>
  </si>
  <si>
    <t>Il·luminador/director fotografía</t>
  </si>
  <si>
    <t>Total producció (sense benefici industrial)</t>
  </si>
  <si>
    <t>Benefici industrial</t>
  </si>
  <si>
    <t xml:space="preserve">TOTAL PRODUCCIÓ </t>
  </si>
  <si>
    <t>Cost per capítol (sense benefici industrial)</t>
  </si>
  <si>
    <t>Benefici industrial per capítol</t>
  </si>
  <si>
    <t>TOTAL PER CAPÍTOL</t>
  </si>
  <si>
    <t>Coordinador continguts</t>
  </si>
  <si>
    <t>Locutor/veu en off</t>
  </si>
  <si>
    <t>mes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</si>
</sst>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d&quot; de &quot;mmmm&quot; de &quot;yyyy"/>
  </numFmts>
  <fonts count="13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49" fontId="2" fillId="2" borderId="2" xfId="0" applyNumberFormat="1" applyFont="1" applyFill="1" applyBorder="1" applyAlignment="1">
      <alignment/>
    </xf>
    <xf numFmtId="0" fontId="2" fillId="2" borderId="3" xfId="0" applyFont="1" applyFill="1" applyBorder="1" applyAlignment="1">
      <alignment/>
    </xf>
    <xf numFmtId="164" fontId="2" fillId="2" borderId="4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164" fontId="2" fillId="2" borderId="0" xfId="0" applyNumberFormat="1" applyFont="1" applyFill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164" fontId="1" fillId="2" borderId="3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14" fontId="1" fillId="2" borderId="0" xfId="0" applyNumberFormat="1" applyFont="1" applyFill="1" applyAlignment="1">
      <alignment vertical="center" wrapText="1"/>
    </xf>
    <xf numFmtId="2" fontId="1" fillId="2" borderId="0" xfId="0" applyNumberFormat="1" applyFont="1" applyFill="1" applyAlignment="1">
      <alignment vertical="center" wrapText="1"/>
    </xf>
    <xf numFmtId="164" fontId="1" fillId="2" borderId="0" xfId="0" applyNumberFormat="1" applyFont="1" applyFill="1" applyAlignment="1" quotePrefix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centerContinuous" vertical="center" wrapText="1"/>
    </xf>
    <xf numFmtId="164" fontId="1" fillId="2" borderId="0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14" fontId="1" fillId="2" borderId="10" xfId="0" applyNumberFormat="1" applyFont="1" applyFill="1" applyBorder="1" applyAlignment="1">
      <alignment vertical="center" wrapText="1"/>
    </xf>
    <xf numFmtId="164" fontId="1" fillId="2" borderId="11" xfId="0" applyNumberFormat="1" applyFont="1" applyFill="1" applyBorder="1" applyAlignment="1">
      <alignment vertical="center" wrapText="1"/>
    </xf>
    <xf numFmtId="164" fontId="1" fillId="2" borderId="12" xfId="0" applyNumberFormat="1" applyFont="1" applyFill="1" applyBorder="1" applyAlignment="1">
      <alignment vertical="center" wrapText="1"/>
    </xf>
    <xf numFmtId="14" fontId="2" fillId="2" borderId="13" xfId="0" applyNumberFormat="1" applyFont="1" applyFill="1" applyBorder="1" applyAlignment="1">
      <alignment horizontal="center" vertical="center" wrapText="1"/>
    </xf>
    <xf numFmtId="14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vertical="center" wrapText="1"/>
    </xf>
    <xf numFmtId="164" fontId="2" fillId="2" borderId="17" xfId="0" applyNumberFormat="1" applyFont="1" applyFill="1" applyBorder="1" applyAlignment="1">
      <alignment vertical="center" wrapText="1"/>
    </xf>
    <xf numFmtId="164" fontId="2" fillId="3" borderId="2" xfId="0" applyNumberFormat="1" applyFont="1" applyFill="1" applyBorder="1" applyAlignment="1">
      <alignment vertical="center" wrapText="1"/>
    </xf>
    <xf numFmtId="164" fontId="2" fillId="0" borderId="18" xfId="0" applyNumberFormat="1" applyFont="1" applyBorder="1" applyAlignment="1">
      <alignment vertical="center" wrapText="1"/>
    </xf>
    <xf numFmtId="164" fontId="1" fillId="2" borderId="19" xfId="0" applyNumberFormat="1" applyFont="1" applyFill="1" applyBorder="1" applyAlignment="1">
      <alignment vertical="center" wrapText="1"/>
    </xf>
    <xf numFmtId="14" fontId="2" fillId="2" borderId="20" xfId="0" applyNumberFormat="1" applyFont="1" applyFill="1" applyBorder="1" applyAlignment="1">
      <alignment horizontal="center" vertical="center" wrapText="1"/>
    </xf>
    <xf numFmtId="164" fontId="2" fillId="2" borderId="21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64" fontId="2" fillId="3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164" fontId="1" fillId="2" borderId="23" xfId="0" applyNumberFormat="1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2" borderId="23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1" fillId="2" borderId="26" xfId="0" applyNumberFormat="1" applyFont="1" applyFill="1" applyBorder="1" applyAlignment="1">
      <alignment vertical="center" wrapText="1"/>
    </xf>
    <xf numFmtId="164" fontId="1" fillId="2" borderId="27" xfId="0" applyNumberFormat="1" applyFont="1" applyFill="1" applyBorder="1" applyAlignment="1">
      <alignment vertical="center" wrapText="1"/>
    </xf>
    <xf numFmtId="164" fontId="1" fillId="2" borderId="28" xfId="0" applyNumberFormat="1" applyFont="1" applyFill="1" applyBorder="1" applyAlignment="1">
      <alignment vertical="center" wrapText="1"/>
    </xf>
    <xf numFmtId="164" fontId="1" fillId="2" borderId="29" xfId="0" applyNumberFormat="1" applyFont="1" applyFill="1" applyBorder="1" applyAlignment="1">
      <alignment vertical="center" wrapText="1"/>
    </xf>
    <xf numFmtId="164" fontId="1" fillId="2" borderId="30" xfId="0" applyNumberFormat="1" applyFont="1" applyFill="1" applyBorder="1" applyAlignment="1">
      <alignment vertical="center" wrapText="1"/>
    </xf>
    <xf numFmtId="164" fontId="1" fillId="2" borderId="31" xfId="0" applyNumberFormat="1" applyFont="1" applyFill="1" applyBorder="1" applyAlignment="1">
      <alignment vertical="center" wrapText="1"/>
    </xf>
    <xf numFmtId="164" fontId="1" fillId="4" borderId="0" xfId="0" applyNumberFormat="1" applyFont="1" applyFill="1" applyAlignment="1">
      <alignment vertical="center" wrapText="1"/>
    </xf>
    <xf numFmtId="164" fontId="1" fillId="4" borderId="32" xfId="0" applyNumberFormat="1" applyFont="1" applyFill="1" applyBorder="1" applyAlignment="1">
      <alignment vertical="center" wrapText="1"/>
    </xf>
    <xf numFmtId="164" fontId="1" fillId="4" borderId="33" xfId="0" applyNumberFormat="1" applyFont="1" applyFill="1" applyBorder="1" applyAlignment="1">
      <alignment vertical="center" wrapText="1"/>
    </xf>
    <xf numFmtId="14" fontId="1" fillId="4" borderId="8" xfId="0" applyNumberFormat="1" applyFont="1" applyFill="1" applyBorder="1" applyAlignment="1">
      <alignment vertical="center" wrapText="1"/>
    </xf>
    <xf numFmtId="164" fontId="1" fillId="4" borderId="34" xfId="0" applyNumberFormat="1" applyFont="1" applyFill="1" applyBorder="1" applyAlignment="1">
      <alignment vertical="center" wrapText="1"/>
    </xf>
    <xf numFmtId="164" fontId="1" fillId="4" borderId="35" xfId="0" applyNumberFormat="1" applyFont="1" applyFill="1" applyBorder="1" applyAlignment="1">
      <alignment vertical="center" wrapText="1"/>
    </xf>
    <xf numFmtId="164" fontId="1" fillId="4" borderId="36" xfId="0" applyNumberFormat="1" applyFont="1" applyFill="1" applyBorder="1" applyAlignment="1">
      <alignment vertical="center" wrapText="1"/>
    </xf>
    <xf numFmtId="164" fontId="1" fillId="4" borderId="37" xfId="0" applyNumberFormat="1" applyFont="1" applyFill="1" applyBorder="1" applyAlignment="1">
      <alignment vertical="center" wrapText="1"/>
    </xf>
    <xf numFmtId="164" fontId="1" fillId="4" borderId="38" xfId="0" applyNumberFormat="1" applyFont="1" applyFill="1" applyBorder="1" applyAlignment="1">
      <alignment vertical="center" wrapText="1"/>
    </xf>
    <xf numFmtId="164" fontId="1" fillId="4" borderId="39" xfId="0" applyNumberFormat="1" applyFont="1" applyFill="1" applyBorder="1" applyAlignment="1">
      <alignment vertical="center" wrapText="1"/>
    </xf>
    <xf numFmtId="164" fontId="1" fillId="4" borderId="15" xfId="0" applyNumberFormat="1" applyFont="1" applyFill="1" applyBorder="1" applyAlignment="1">
      <alignment vertical="center" wrapText="1"/>
    </xf>
    <xf numFmtId="164" fontId="1" fillId="4" borderId="19" xfId="0" applyNumberFormat="1" applyFont="1" applyFill="1" applyBorder="1" applyAlignment="1">
      <alignment vertical="center" wrapText="1"/>
    </xf>
    <xf numFmtId="14" fontId="1" fillId="4" borderId="10" xfId="0" applyNumberFormat="1" applyFont="1" applyFill="1" applyBorder="1" applyAlignment="1">
      <alignment vertical="center" wrapText="1"/>
    </xf>
    <xf numFmtId="164" fontId="1" fillId="4" borderId="40" xfId="0" applyNumberFormat="1" applyFont="1" applyFill="1" applyBorder="1" applyAlignment="1">
      <alignment vertical="center" wrapText="1"/>
    </xf>
    <xf numFmtId="164" fontId="1" fillId="4" borderId="5" xfId="0" applyNumberFormat="1" applyFont="1" applyFill="1" applyBorder="1" applyAlignment="1">
      <alignment vertical="center" wrapText="1"/>
    </xf>
    <xf numFmtId="164" fontId="1" fillId="4" borderId="41" xfId="0" applyNumberFormat="1" applyFont="1" applyFill="1" applyBorder="1" applyAlignment="1">
      <alignment vertical="center" wrapText="1"/>
    </xf>
    <xf numFmtId="164" fontId="1" fillId="4" borderId="42" xfId="0" applyNumberFormat="1" applyFont="1" applyFill="1" applyBorder="1" applyAlignment="1">
      <alignment vertical="center" wrapText="1"/>
    </xf>
    <xf numFmtId="164" fontId="1" fillId="4" borderId="11" xfId="0" applyNumberFormat="1" applyFont="1" applyFill="1" applyBorder="1" applyAlignment="1">
      <alignment vertical="center" wrapText="1"/>
    </xf>
    <xf numFmtId="164" fontId="1" fillId="4" borderId="10" xfId="0" applyNumberFormat="1" applyFont="1" applyFill="1" applyBorder="1" applyAlignment="1">
      <alignment vertical="center" wrapText="1"/>
    </xf>
    <xf numFmtId="49" fontId="2" fillId="4" borderId="2" xfId="0" applyNumberFormat="1" applyFont="1" applyFill="1" applyBorder="1" applyAlignment="1">
      <alignment/>
    </xf>
    <xf numFmtId="0" fontId="2" fillId="4" borderId="3" xfId="0" applyFont="1" applyFill="1" applyBorder="1" applyAlignment="1">
      <alignment/>
    </xf>
    <xf numFmtId="0" fontId="1" fillId="4" borderId="3" xfId="0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/>
    </xf>
    <xf numFmtId="0" fontId="1" fillId="4" borderId="0" xfId="0" applyFont="1" applyFill="1" applyAlignment="1">
      <alignment/>
    </xf>
    <xf numFmtId="0" fontId="1" fillId="4" borderId="6" xfId="0" applyFont="1" applyFill="1" applyBorder="1" applyAlignment="1">
      <alignment/>
    </xf>
    <xf numFmtId="0" fontId="1" fillId="4" borderId="6" xfId="0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/>
    </xf>
    <xf numFmtId="0" fontId="1" fillId="4" borderId="5" xfId="0" applyFont="1" applyFill="1" applyBorder="1" applyAlignment="1">
      <alignment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/>
    </xf>
    <xf numFmtId="0" fontId="1" fillId="4" borderId="0" xfId="0" applyFont="1" applyFill="1" applyBorder="1" applyAlignment="1">
      <alignment/>
    </xf>
    <xf numFmtId="0" fontId="8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9" fillId="2" borderId="0" xfId="0" applyFont="1" applyFill="1" applyAlignment="1">
      <alignment horizontal="right" vertical="center" wrapText="1"/>
    </xf>
    <xf numFmtId="9" fontId="0" fillId="2" borderId="0" xfId="0" applyNumberFormat="1" applyFont="1" applyFill="1" applyAlignment="1">
      <alignment horizontal="right" vertical="center" wrapText="1"/>
    </xf>
    <xf numFmtId="164" fontId="0" fillId="2" borderId="0" xfId="0" applyNumberFormat="1" applyFont="1" applyFill="1" applyBorder="1" applyAlignment="1">
      <alignment horizontal="right" vertical="center" wrapText="1"/>
    </xf>
    <xf numFmtId="0" fontId="2" fillId="2" borderId="43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 vertical="center" wrapText="1"/>
    </xf>
    <xf numFmtId="0" fontId="3" fillId="2" borderId="43" xfId="0" applyFont="1" applyFill="1" applyBorder="1" applyAlignment="1">
      <alignment vertical="center" wrapText="1"/>
    </xf>
    <xf numFmtId="0" fontId="9" fillId="2" borderId="0" xfId="0" applyFont="1" applyFill="1" applyAlignment="1">
      <alignment horizontal="right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25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right" vertical="center" wrapText="1"/>
    </xf>
    <xf numFmtId="0" fontId="1" fillId="2" borderId="44" xfId="0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14" fontId="1" fillId="4" borderId="24" xfId="0" applyNumberFormat="1" applyFont="1" applyFill="1" applyBorder="1" applyAlignment="1">
      <alignment vertical="center" wrapText="1"/>
    </xf>
    <xf numFmtId="14" fontId="1" fillId="4" borderId="45" xfId="0" applyNumberFormat="1" applyFont="1" applyFill="1" applyBorder="1" applyAlignment="1">
      <alignment vertical="center" wrapText="1"/>
    </xf>
    <xf numFmtId="14" fontId="1" fillId="2" borderId="45" xfId="0" applyNumberFormat="1" applyFont="1" applyFill="1" applyBorder="1" applyAlignment="1">
      <alignment vertical="center" wrapText="1"/>
    </xf>
    <xf numFmtId="4" fontId="1" fillId="4" borderId="46" xfId="0" applyNumberFormat="1" applyFont="1" applyFill="1" applyBorder="1" applyAlignment="1">
      <alignment vertical="center" wrapText="1"/>
    </xf>
    <xf numFmtId="4" fontId="1" fillId="4" borderId="47" xfId="0" applyNumberFormat="1" applyFont="1" applyFill="1" applyBorder="1" applyAlignment="1">
      <alignment vertical="center" wrapText="1"/>
    </xf>
    <xf numFmtId="4" fontId="1" fillId="2" borderId="47" xfId="0" applyNumberFormat="1" applyFont="1" applyFill="1" applyBorder="1" applyAlignment="1">
      <alignment vertical="center" wrapText="1"/>
    </xf>
    <xf numFmtId="4" fontId="1" fillId="4" borderId="33" xfId="0" applyNumberFormat="1" applyFont="1" applyFill="1" applyBorder="1" applyAlignment="1">
      <alignment vertical="center" wrapText="1"/>
    </xf>
    <xf numFmtId="4" fontId="1" fillId="4" borderId="19" xfId="0" applyNumberFormat="1" applyFont="1" applyFill="1" applyBorder="1" applyAlignment="1">
      <alignment vertical="center" wrapText="1"/>
    </xf>
    <xf numFmtId="164" fontId="1" fillId="4" borderId="48" xfId="0" applyNumberFormat="1" applyFont="1" applyFill="1" applyBorder="1" applyAlignment="1">
      <alignment vertical="center" wrapText="1"/>
    </xf>
    <xf numFmtId="164" fontId="1" fillId="0" borderId="0" xfId="0" applyNumberFormat="1" applyFont="1" applyFill="1" applyAlignment="1">
      <alignment vertical="center" wrapText="1"/>
    </xf>
    <xf numFmtId="0" fontId="3" fillId="2" borderId="0" xfId="0" applyFont="1" applyFill="1" applyAlignment="1">
      <alignment horizontal="righ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164" fontId="2" fillId="2" borderId="44" xfId="0" applyNumberFormat="1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164" fontId="2" fillId="2" borderId="49" xfId="0" applyNumberFormat="1" applyFont="1" applyFill="1" applyBorder="1" applyAlignment="1">
      <alignment horizontal="center" vertical="center" wrapText="1"/>
    </xf>
    <xf numFmtId="164" fontId="2" fillId="2" borderId="50" xfId="0" applyNumberFormat="1" applyFont="1" applyFill="1" applyBorder="1" applyAlignment="1">
      <alignment horizontal="center" vertical="center" wrapText="1"/>
    </xf>
    <xf numFmtId="164" fontId="2" fillId="2" borderId="34" xfId="0" applyNumberFormat="1" applyFont="1" applyFill="1" applyBorder="1" applyAlignment="1">
      <alignment horizontal="center" vertical="center" wrapText="1"/>
    </xf>
    <xf numFmtId="164" fontId="2" fillId="2" borderId="36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left" vertical="center" wrapText="1"/>
    </xf>
    <xf numFmtId="164" fontId="2" fillId="2" borderId="51" xfId="0" applyNumberFormat="1" applyFont="1" applyFill="1" applyBorder="1" applyAlignment="1">
      <alignment horizontal="center" vertical="center" wrapText="1"/>
    </xf>
    <xf numFmtId="164" fontId="2" fillId="2" borderId="52" xfId="0" applyNumberFormat="1" applyFont="1" applyFill="1" applyBorder="1" applyAlignment="1">
      <alignment horizontal="center" vertical="center" wrapText="1"/>
    </xf>
    <xf numFmtId="164" fontId="2" fillId="2" borderId="53" xfId="0" applyNumberFormat="1" applyFont="1" applyFill="1" applyBorder="1" applyAlignment="1">
      <alignment horizontal="center" vertical="center" wrapText="1"/>
    </xf>
    <xf numFmtId="164" fontId="2" fillId="2" borderId="39" xfId="0" applyNumberFormat="1" applyFont="1" applyFill="1" applyBorder="1" applyAlignment="1">
      <alignment horizontal="center" vertical="center" wrapText="1"/>
    </xf>
    <xf numFmtId="14" fontId="2" fillId="2" borderId="34" xfId="0" applyNumberFormat="1" applyFont="1" applyFill="1" applyBorder="1" applyAlignment="1">
      <alignment horizontal="center" vertical="center" wrapText="1"/>
    </xf>
    <xf numFmtId="14" fontId="2" fillId="2" borderId="36" xfId="0" applyNumberFormat="1" applyFont="1" applyFill="1" applyBorder="1" applyAlignment="1">
      <alignment horizontal="center" vertical="center" wrapText="1"/>
    </xf>
    <xf numFmtId="14" fontId="2" fillId="2" borderId="54" xfId="0" applyNumberFormat="1" applyFont="1" applyFill="1" applyBorder="1" applyAlignment="1">
      <alignment horizontal="center" vertical="center" wrapText="1"/>
    </xf>
    <xf numFmtId="164" fontId="2" fillId="2" borderId="55" xfId="0" applyNumberFormat="1" applyFont="1" applyFill="1" applyBorder="1" applyAlignment="1">
      <alignment horizontal="center" vertical="center" wrapText="1"/>
    </xf>
    <xf numFmtId="164" fontId="2" fillId="2" borderId="56" xfId="0" applyNumberFormat="1" applyFont="1" applyFill="1" applyBorder="1" applyAlignment="1">
      <alignment horizontal="center" vertical="center" wrapText="1"/>
    </xf>
    <xf numFmtId="164" fontId="1" fillId="2" borderId="40" xfId="0" applyNumberFormat="1" applyFont="1" applyFill="1" applyBorder="1" applyAlignment="1">
      <alignment horizontal="center" vertical="center" wrapText="1"/>
    </xf>
    <xf numFmtId="164" fontId="1" fillId="2" borderId="57" xfId="0" applyNumberFormat="1" applyFont="1" applyFill="1" applyBorder="1" applyAlignment="1">
      <alignment horizontal="center" vertical="center" wrapText="1"/>
    </xf>
    <xf numFmtId="164" fontId="1" fillId="2" borderId="34" xfId="0" applyNumberFormat="1" applyFont="1" applyFill="1" applyBorder="1" applyAlignment="1">
      <alignment horizontal="center" vertical="center" wrapText="1"/>
    </xf>
    <xf numFmtId="164" fontId="1" fillId="2" borderId="54" xfId="0" applyNumberFormat="1" applyFont="1" applyFill="1" applyBorder="1" applyAlignment="1">
      <alignment horizontal="center" vertical="center" wrapText="1"/>
    </xf>
    <xf numFmtId="164" fontId="1" fillId="2" borderId="58" xfId="0" applyNumberFormat="1" applyFont="1" applyFill="1" applyBorder="1" applyAlignment="1">
      <alignment horizontal="center" vertical="center" wrapText="1"/>
    </xf>
    <xf numFmtId="164" fontId="1" fillId="2" borderId="59" xfId="0" applyNumberFormat="1" applyFont="1" applyFill="1" applyBorder="1" applyAlignment="1">
      <alignment horizontal="center" vertical="center" wrapText="1"/>
    </xf>
    <xf numFmtId="164" fontId="1" fillId="2" borderId="42" xfId="0" applyNumberFormat="1" applyFont="1" applyFill="1" applyBorder="1" applyAlignment="1">
      <alignment vertical="center" wrapText="1"/>
    </xf>
    <xf numFmtId="164" fontId="1" fillId="2" borderId="4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workbookViewId="0" topLeftCell="A7">
      <selection activeCell="G19" sqref="G19"/>
    </sheetView>
  </sheetViews>
  <sheetFormatPr defaultColWidth="11.421875" defaultRowHeight="23.25" customHeight="1"/>
  <cols>
    <col min="1" max="1" width="14.00390625" style="20" bestFit="1" customWidth="1"/>
    <col min="2" max="2" width="25.57421875" style="20" customWidth="1"/>
    <col min="3" max="3" width="23.57421875" style="20" customWidth="1"/>
    <col min="4" max="4" width="20.8515625" style="31" customWidth="1"/>
    <col min="5" max="16384" width="11.421875" style="20" customWidth="1"/>
  </cols>
  <sheetData>
    <row r="1" spans="1:4" ht="23.25" customHeight="1">
      <c r="A1" s="150" t="s">
        <v>93</v>
      </c>
      <c r="B1" s="150"/>
      <c r="C1" s="150"/>
      <c r="D1" s="150"/>
    </row>
    <row r="2" spans="1:4" ht="23.25" customHeight="1">
      <c r="A2" s="21"/>
      <c r="B2" s="21"/>
      <c r="C2" s="21"/>
      <c r="D2" s="22"/>
    </row>
    <row r="3" spans="1:4" ht="23.25" customHeight="1">
      <c r="A3" s="153" t="s">
        <v>0</v>
      </c>
      <c r="B3" s="154"/>
      <c r="C3" s="151"/>
      <c r="D3" s="152"/>
    </row>
    <row r="4" spans="1:4" ht="23.25" customHeight="1">
      <c r="A4" s="148" t="s">
        <v>1</v>
      </c>
      <c r="B4" s="149"/>
      <c r="C4" s="169"/>
      <c r="D4" s="170"/>
    </row>
    <row r="5" spans="1:4" ht="23.25" customHeight="1">
      <c r="A5" s="148" t="s">
        <v>2</v>
      </c>
      <c r="B5" s="149"/>
      <c r="C5" s="169"/>
      <c r="D5" s="170"/>
    </row>
    <row r="6" spans="1:4" ht="23.25" customHeight="1">
      <c r="A6" s="148" t="s">
        <v>194</v>
      </c>
      <c r="B6" s="149"/>
      <c r="C6" s="40"/>
      <c r="D6" s="41"/>
    </row>
    <row r="7" spans="1:4" ht="23.25" customHeight="1">
      <c r="A7" s="148" t="s">
        <v>193</v>
      </c>
      <c r="B7" s="149"/>
      <c r="C7" s="169"/>
      <c r="D7" s="170"/>
    </row>
    <row r="8" spans="1:4" ht="23.25" customHeight="1">
      <c r="A8" s="171" t="s">
        <v>195</v>
      </c>
      <c r="B8" s="147"/>
      <c r="C8" s="37"/>
      <c r="D8" s="42"/>
    </row>
    <row r="9" spans="1:4" ht="14.25">
      <c r="A9" s="23"/>
      <c r="B9" s="23"/>
      <c r="C9" s="40"/>
      <c r="D9" s="40"/>
    </row>
    <row r="10" spans="1:4" ht="23.25" customHeight="1">
      <c r="A10" s="23" t="s">
        <v>126</v>
      </c>
      <c r="B10" s="82"/>
      <c r="C10" s="40"/>
      <c r="D10" s="40"/>
    </row>
    <row r="11" spans="1:4" ht="23.25" customHeight="1">
      <c r="A11" s="23" t="s">
        <v>85</v>
      </c>
      <c r="B11" s="82"/>
      <c r="C11" s="83" t="s">
        <v>185</v>
      </c>
      <c r="D11" s="37"/>
    </row>
    <row r="12" spans="1:4" ht="23.25" customHeight="1">
      <c r="A12" s="23" t="s">
        <v>186</v>
      </c>
      <c r="B12" s="82"/>
      <c r="C12" s="37"/>
      <c r="D12" s="40"/>
    </row>
    <row r="13" spans="1:4" ht="23.25" customHeight="1">
      <c r="A13" s="23"/>
      <c r="B13" s="23"/>
      <c r="C13" s="40"/>
      <c r="D13" s="40"/>
    </row>
    <row r="14" spans="1:5" ht="23.25" customHeight="1">
      <c r="A14" s="24"/>
      <c r="B14" s="24"/>
      <c r="C14" s="24"/>
      <c r="D14" s="27" t="s">
        <v>3</v>
      </c>
      <c r="E14" s="26"/>
    </row>
    <row r="15" spans="1:5" ht="23.25" customHeight="1">
      <c r="A15" s="21"/>
      <c r="B15" s="21"/>
      <c r="C15" s="24"/>
      <c r="D15" s="25"/>
      <c r="E15" s="26"/>
    </row>
    <row r="16" spans="1:5" ht="23.25" customHeight="1">
      <c r="A16" s="21"/>
      <c r="B16" s="21" t="s">
        <v>91</v>
      </c>
      <c r="C16" s="24"/>
      <c r="D16" s="28">
        <f>+PRODUCCIÓ!E121</f>
        <v>0</v>
      </c>
      <c r="E16" s="26"/>
    </row>
    <row r="17" spans="1:5" ht="23.25" customHeight="1">
      <c r="A17" s="21"/>
      <c r="B17" s="29"/>
      <c r="C17" s="21"/>
      <c r="D17" s="25"/>
      <c r="E17" s="26"/>
    </row>
    <row r="18" spans="1:5" ht="23.25" customHeight="1">
      <c r="A18" s="21"/>
      <c r="B18" s="21" t="s">
        <v>109</v>
      </c>
      <c r="C18" s="24"/>
      <c r="D18" s="28">
        <f>+PERSONAL!B64</f>
        <v>0</v>
      </c>
      <c r="E18" s="26"/>
    </row>
    <row r="19" spans="1:5" ht="23.25" customHeight="1">
      <c r="A19" s="29"/>
      <c r="B19" s="29"/>
      <c r="C19" s="24"/>
      <c r="D19" s="25"/>
      <c r="E19" s="26"/>
    </row>
    <row r="20" spans="1:5" ht="23.25" customHeight="1">
      <c r="A20" s="29"/>
      <c r="B20" s="29"/>
      <c r="C20" s="24"/>
      <c r="D20" s="25"/>
      <c r="E20" s="26"/>
    </row>
    <row r="21" spans="1:5" ht="23.25" customHeight="1">
      <c r="A21" s="155" t="s">
        <v>201</v>
      </c>
      <c r="B21" s="155"/>
      <c r="C21" s="133"/>
      <c r="D21" s="54">
        <f>+D18+D16</f>
        <v>0</v>
      </c>
      <c r="E21" s="26"/>
    </row>
    <row r="22" spans="1:5" ht="23.25" customHeight="1" thickBot="1">
      <c r="A22" s="134"/>
      <c r="B22" s="135" t="s">
        <v>202</v>
      </c>
      <c r="C22" s="136">
        <v>0.1</v>
      </c>
      <c r="D22" s="137">
        <f>+D21*C22</f>
        <v>0</v>
      </c>
      <c r="E22" s="26"/>
    </row>
    <row r="23" spans="1:5" ht="23.25" customHeight="1" thickBot="1">
      <c r="A23" s="166" t="s">
        <v>203</v>
      </c>
      <c r="B23" s="166"/>
      <c r="C23" s="138"/>
      <c r="D23" s="67">
        <f>+D21+D22</f>
        <v>0</v>
      </c>
      <c r="E23" s="26"/>
    </row>
    <row r="24" spans="1:5" ht="23.25" customHeight="1">
      <c r="A24" s="24"/>
      <c r="B24" s="24"/>
      <c r="C24" s="24"/>
      <c r="D24" s="25"/>
      <c r="E24" s="26"/>
    </row>
    <row r="25" spans="1:4" ht="23.25" customHeight="1">
      <c r="A25" s="155" t="s">
        <v>204</v>
      </c>
      <c r="B25" s="155"/>
      <c r="C25" s="139"/>
      <c r="D25" s="54" t="e">
        <f>+D21/C5</f>
        <v>#DIV/0!</v>
      </c>
    </row>
    <row r="26" spans="1:4" ht="23.25" customHeight="1" thickBot="1">
      <c r="A26" s="141" t="s">
        <v>205</v>
      </c>
      <c r="B26" s="141"/>
      <c r="C26" s="136">
        <v>0.1</v>
      </c>
      <c r="D26" s="137" t="e">
        <f>+D25*C26</f>
        <v>#DIV/0!</v>
      </c>
    </row>
    <row r="27" spans="1:4" ht="23.25" customHeight="1" thickBot="1">
      <c r="A27" s="166" t="s">
        <v>206</v>
      </c>
      <c r="B27" s="166"/>
      <c r="C27" s="140"/>
      <c r="D27" s="67" t="e">
        <f>+D25+D26</f>
        <v>#DIV/0!</v>
      </c>
    </row>
    <row r="28" spans="1:4" ht="23.25" customHeight="1">
      <c r="A28" s="24"/>
      <c r="B28" s="24"/>
      <c r="C28" s="24"/>
      <c r="D28" s="25"/>
    </row>
    <row r="29" spans="1:4" ht="23.25" customHeight="1">
      <c r="A29" s="167" t="s">
        <v>92</v>
      </c>
      <c r="B29" s="168"/>
      <c r="C29" s="168"/>
      <c r="D29" s="84"/>
    </row>
    <row r="30" spans="1:4" ht="23.25" customHeight="1">
      <c r="A30" s="142"/>
      <c r="B30" s="169"/>
      <c r="C30" s="169"/>
      <c r="D30" s="170"/>
    </row>
    <row r="31" spans="1:4" ht="23.25" customHeight="1">
      <c r="A31" s="142"/>
      <c r="B31" s="169"/>
      <c r="C31" s="169"/>
      <c r="D31" s="170"/>
    </row>
    <row r="32" spans="1:4" ht="23.25" customHeight="1">
      <c r="A32" s="142"/>
      <c r="B32" s="169"/>
      <c r="C32" s="169"/>
      <c r="D32" s="170"/>
    </row>
    <row r="33" spans="1:4" ht="23.25" customHeight="1">
      <c r="A33" s="143"/>
      <c r="B33" s="144"/>
      <c r="C33" s="144"/>
      <c r="D33" s="145"/>
    </row>
  </sheetData>
  <mergeCells count="21">
    <mergeCell ref="A30:D30"/>
    <mergeCell ref="A31:D31"/>
    <mergeCell ref="A32:D32"/>
    <mergeCell ref="A33:D33"/>
    <mergeCell ref="A6:B6"/>
    <mergeCell ref="A1:D1"/>
    <mergeCell ref="C3:D3"/>
    <mergeCell ref="C4:D4"/>
    <mergeCell ref="C5:D5"/>
    <mergeCell ref="A5:B5"/>
    <mergeCell ref="A4:B4"/>
    <mergeCell ref="A3:B3"/>
    <mergeCell ref="A27:B27"/>
    <mergeCell ref="A29:C29"/>
    <mergeCell ref="C7:D7"/>
    <mergeCell ref="A8:B8"/>
    <mergeCell ref="A7:B7"/>
    <mergeCell ref="A21:B21"/>
    <mergeCell ref="A23:B23"/>
    <mergeCell ref="A25:B25"/>
    <mergeCell ref="A26:B2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94" r:id="rId2"/>
  <headerFooter alignWithMargins="0">
    <oddHeader>&amp;L&amp;G&amp;C
CARÀTULA</oddHeader>
    <oddFooter>&amp;C&amp;"Arial,Negrita"
PRESSUPOST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workbookViewId="0" topLeftCell="A16">
      <selection activeCell="B43" sqref="B43"/>
    </sheetView>
  </sheetViews>
  <sheetFormatPr defaultColWidth="11.421875" defaultRowHeight="12.75"/>
  <cols>
    <col min="1" max="1" width="3.28125" style="1" bestFit="1" customWidth="1"/>
    <col min="2" max="2" width="47.140625" style="1" customWidth="1"/>
    <col min="3" max="3" width="11.00390625" style="5" bestFit="1" customWidth="1"/>
    <col min="4" max="4" width="22.421875" style="5" customWidth="1"/>
    <col min="5" max="5" width="10.57421875" style="5" bestFit="1" customWidth="1"/>
    <col min="6" max="6" width="14.7109375" style="12" bestFit="1" customWidth="1"/>
    <col min="7" max="7" width="14.7109375" style="8" bestFit="1" customWidth="1"/>
    <col min="8" max="8" width="17.00390625" style="43" customWidth="1"/>
    <col min="9" max="16384" width="11.421875" style="1" customWidth="1"/>
  </cols>
  <sheetData>
    <row r="1" spans="1:8" ht="19.5" customHeight="1">
      <c r="A1" s="3"/>
      <c r="B1" s="3"/>
      <c r="C1" s="167" t="s">
        <v>0</v>
      </c>
      <c r="D1" s="168"/>
      <c r="E1" s="181"/>
      <c r="F1" s="181"/>
      <c r="G1" s="182"/>
      <c r="H1" s="79"/>
    </row>
    <row r="2" spans="1:8" ht="19.5" customHeight="1">
      <c r="A2" s="3"/>
      <c r="B2" s="3"/>
      <c r="C2" s="183" t="s">
        <v>1</v>
      </c>
      <c r="D2" s="184"/>
      <c r="E2" s="146"/>
      <c r="F2" s="146"/>
      <c r="G2" s="172"/>
      <c r="H2" s="79"/>
    </row>
    <row r="3" spans="1:8" ht="19.5" customHeight="1">
      <c r="A3" s="3"/>
      <c r="B3" s="3"/>
      <c r="C3" s="183" t="s">
        <v>175</v>
      </c>
      <c r="D3" s="184"/>
      <c r="E3" s="146">
        <v>7</v>
      </c>
      <c r="F3" s="146"/>
      <c r="G3" s="172"/>
      <c r="H3" s="79"/>
    </row>
    <row r="4" spans="1:8" ht="19.5" customHeight="1">
      <c r="A4" s="3"/>
      <c r="B4" s="3"/>
      <c r="C4" s="183" t="s">
        <v>194</v>
      </c>
      <c r="D4" s="184"/>
      <c r="E4" s="146"/>
      <c r="F4" s="146"/>
      <c r="G4" s="172"/>
      <c r="H4" s="79"/>
    </row>
    <row r="5" spans="1:8" ht="19.5" customHeight="1">
      <c r="A5" s="3"/>
      <c r="B5" s="3"/>
      <c r="C5" s="183" t="s">
        <v>193</v>
      </c>
      <c r="D5" s="184"/>
      <c r="E5" s="146"/>
      <c r="F5" s="146"/>
      <c r="G5" s="172"/>
      <c r="H5" s="79"/>
    </row>
    <row r="6" spans="2:7" ht="19.5" customHeight="1">
      <c r="B6" s="76"/>
      <c r="C6" s="176" t="s">
        <v>195</v>
      </c>
      <c r="D6" s="177"/>
      <c r="E6" s="178"/>
      <c r="F6" s="178"/>
      <c r="G6" s="179"/>
    </row>
    <row r="7" spans="1:7" ht="15" customHeight="1">
      <c r="A7" s="180" t="s">
        <v>188</v>
      </c>
      <c r="B7" s="180"/>
      <c r="C7" s="175"/>
      <c r="D7" s="175"/>
      <c r="E7" s="146"/>
      <c r="F7" s="146"/>
      <c r="G7" s="146"/>
    </row>
    <row r="8" spans="1:7" ht="15" customHeight="1">
      <c r="A8" s="180"/>
      <c r="B8" s="180"/>
      <c r="C8" s="40"/>
      <c r="D8" s="40"/>
      <c r="E8" s="10"/>
      <c r="F8" s="10"/>
      <c r="G8" s="1"/>
    </row>
    <row r="9" spans="1:7" ht="23.25">
      <c r="A9" s="3"/>
      <c r="B9" s="76"/>
      <c r="C9" s="40"/>
      <c r="D9" s="40"/>
      <c r="E9" s="10"/>
      <c r="F9" s="10"/>
      <c r="G9" s="13" t="s">
        <v>94</v>
      </c>
    </row>
    <row r="10" spans="1:8" ht="15.75" customHeight="1" thickBot="1">
      <c r="A10" s="3"/>
      <c r="B10" s="77"/>
      <c r="C10" s="78"/>
      <c r="D10" s="78"/>
      <c r="E10" s="78"/>
      <c r="F10" s="78"/>
      <c r="G10" s="78"/>
      <c r="H10" s="80"/>
    </row>
    <row r="11" spans="1:8" s="2" customFormat="1" ht="15.75" thickBot="1">
      <c r="A11" s="117" t="s">
        <v>95</v>
      </c>
      <c r="B11" s="118" t="s">
        <v>12</v>
      </c>
      <c r="C11" s="119" t="s">
        <v>96</v>
      </c>
      <c r="D11" s="119" t="s">
        <v>97</v>
      </c>
      <c r="E11" s="119" t="s">
        <v>159</v>
      </c>
      <c r="F11" s="120" t="s">
        <v>98</v>
      </c>
      <c r="G11" s="121">
        <f>+SUM(F12:F14)</f>
        <v>0</v>
      </c>
      <c r="H11" s="44"/>
    </row>
    <row r="12" spans="1:8" ht="14.25">
      <c r="A12" s="122"/>
      <c r="B12" s="123" t="s">
        <v>13</v>
      </c>
      <c r="C12" s="124"/>
      <c r="D12" s="124"/>
      <c r="E12" s="124"/>
      <c r="F12" s="125">
        <f>PRODUCT(C12,D12,E12)</f>
        <v>0</v>
      </c>
      <c r="G12" s="126"/>
      <c r="H12" s="45"/>
    </row>
    <row r="13" spans="1:8" ht="14.25">
      <c r="A13" s="122"/>
      <c r="B13" s="127" t="s">
        <v>14</v>
      </c>
      <c r="C13" s="128"/>
      <c r="D13" s="128"/>
      <c r="E13" s="128"/>
      <c r="F13" s="125">
        <f>PRODUCT(C13,D13,E13)</f>
        <v>0</v>
      </c>
      <c r="G13" s="126"/>
      <c r="H13" s="45"/>
    </row>
    <row r="14" spans="1:8" ht="14.25">
      <c r="A14" s="122"/>
      <c r="B14" s="127" t="s">
        <v>15</v>
      </c>
      <c r="C14" s="128"/>
      <c r="D14" s="128"/>
      <c r="E14" s="128"/>
      <c r="F14" s="125">
        <f>PRODUCT(C14,D14,E14)</f>
        <v>0</v>
      </c>
      <c r="G14" s="126"/>
      <c r="H14" s="45"/>
    </row>
    <row r="15" spans="1:7" ht="15" thickBot="1">
      <c r="A15" s="122"/>
      <c r="B15" s="122"/>
      <c r="C15" s="129"/>
      <c r="D15" s="129"/>
      <c r="E15" s="129"/>
      <c r="F15" s="130"/>
      <c r="G15" s="131"/>
    </row>
    <row r="16" spans="1:8" s="2" customFormat="1" ht="15.75" thickBot="1">
      <c r="A16" s="117" t="s">
        <v>99</v>
      </c>
      <c r="B16" s="118" t="s">
        <v>4</v>
      </c>
      <c r="C16" s="119" t="s">
        <v>96</v>
      </c>
      <c r="D16" s="119" t="s">
        <v>97</v>
      </c>
      <c r="E16" s="119" t="s">
        <v>159</v>
      </c>
      <c r="F16" s="120" t="s">
        <v>98</v>
      </c>
      <c r="G16" s="121">
        <f>+SUM(F17:F19)</f>
        <v>0</v>
      </c>
      <c r="H16" s="44"/>
    </row>
    <row r="17" spans="1:8" ht="14.25">
      <c r="A17" s="122"/>
      <c r="B17" s="123" t="s">
        <v>16</v>
      </c>
      <c r="C17" s="124"/>
      <c r="D17" s="124"/>
      <c r="E17" s="124"/>
      <c r="F17" s="125">
        <f>PRODUCT(C17,D17,E17)</f>
        <v>0</v>
      </c>
      <c r="G17" s="126"/>
      <c r="H17" s="45"/>
    </row>
    <row r="18" spans="1:8" ht="14.25">
      <c r="A18" s="122"/>
      <c r="B18" s="127" t="s">
        <v>17</v>
      </c>
      <c r="C18" s="128"/>
      <c r="D18" s="128"/>
      <c r="E18" s="128"/>
      <c r="F18" s="125">
        <f>PRODUCT(C18,D18,E18)</f>
        <v>0</v>
      </c>
      <c r="G18" s="126"/>
      <c r="H18" s="45"/>
    </row>
    <row r="19" spans="1:8" ht="14.25">
      <c r="A19" s="122"/>
      <c r="B19" s="127" t="s">
        <v>18</v>
      </c>
      <c r="C19" s="128"/>
      <c r="D19" s="128"/>
      <c r="E19" s="128"/>
      <c r="F19" s="125">
        <f>PRODUCT(C19,D19,E19)</f>
        <v>0</v>
      </c>
      <c r="G19" s="126"/>
      <c r="H19" s="45"/>
    </row>
    <row r="20" spans="1:8" ht="15" thickBot="1">
      <c r="A20" s="3"/>
      <c r="B20" s="3"/>
      <c r="C20" s="6"/>
      <c r="D20" s="6"/>
      <c r="E20" s="6"/>
      <c r="F20" s="9"/>
      <c r="G20" s="7"/>
      <c r="H20" s="45"/>
    </row>
    <row r="21" spans="1:8" ht="15.75" thickBot="1">
      <c r="A21" s="14" t="s">
        <v>100</v>
      </c>
      <c r="B21" s="15" t="s">
        <v>177</v>
      </c>
      <c r="C21" s="35" t="s">
        <v>96</v>
      </c>
      <c r="D21" s="35" t="s">
        <v>97</v>
      </c>
      <c r="E21" s="35" t="s">
        <v>159</v>
      </c>
      <c r="F21" s="32" t="s">
        <v>98</v>
      </c>
      <c r="G21" s="16">
        <f>+SUM(F22:F32)</f>
        <v>0</v>
      </c>
      <c r="H21" s="45"/>
    </row>
    <row r="22" spans="2:8" s="122" customFormat="1" ht="14.25">
      <c r="B22" s="123" t="s">
        <v>176</v>
      </c>
      <c r="C22" s="124"/>
      <c r="D22" s="124"/>
      <c r="E22" s="124"/>
      <c r="F22" s="125">
        <f aca="true" t="shared" si="0" ref="F22:F32">PRODUCT(C22,D22,E22)</f>
        <v>0</v>
      </c>
      <c r="G22" s="126"/>
      <c r="H22" s="132"/>
    </row>
    <row r="23" spans="1:8" ht="14.25">
      <c r="A23" s="3"/>
      <c r="B23" s="18" t="s">
        <v>19</v>
      </c>
      <c r="C23" s="36"/>
      <c r="D23" s="36"/>
      <c r="E23" s="36"/>
      <c r="F23" s="33">
        <f t="shared" si="0"/>
        <v>0</v>
      </c>
      <c r="G23" s="17"/>
      <c r="H23" s="45"/>
    </row>
    <row r="24" spans="1:8" ht="14.25">
      <c r="A24" s="3"/>
      <c r="B24" s="18" t="s">
        <v>20</v>
      </c>
      <c r="C24" s="36"/>
      <c r="D24" s="36"/>
      <c r="E24" s="36"/>
      <c r="F24" s="33">
        <f t="shared" si="0"/>
        <v>0</v>
      </c>
      <c r="G24" s="17"/>
      <c r="H24" s="45"/>
    </row>
    <row r="25" spans="1:8" ht="14.25">
      <c r="A25" s="3"/>
      <c r="B25" s="18" t="s">
        <v>21</v>
      </c>
      <c r="C25" s="36"/>
      <c r="D25" s="36"/>
      <c r="E25" s="36"/>
      <c r="F25" s="33">
        <f t="shared" si="0"/>
        <v>0</v>
      </c>
      <c r="G25" s="17"/>
      <c r="H25" s="45"/>
    </row>
    <row r="26" spans="1:8" ht="14.25">
      <c r="A26" s="3"/>
      <c r="B26" s="18" t="s">
        <v>178</v>
      </c>
      <c r="C26" s="36"/>
      <c r="D26" s="36"/>
      <c r="E26" s="36"/>
      <c r="F26" s="33">
        <f t="shared" si="0"/>
        <v>0</v>
      </c>
      <c r="G26" s="17"/>
      <c r="H26" s="45"/>
    </row>
    <row r="27" spans="1:8" ht="14.25">
      <c r="A27" s="3"/>
      <c r="B27" s="18" t="s">
        <v>22</v>
      </c>
      <c r="C27" s="36"/>
      <c r="D27" s="36"/>
      <c r="E27" s="36"/>
      <c r="F27" s="33">
        <f t="shared" si="0"/>
        <v>0</v>
      </c>
      <c r="G27" s="17"/>
      <c r="H27" s="45"/>
    </row>
    <row r="28" spans="2:7" s="122" customFormat="1" ht="14.25">
      <c r="B28" s="127" t="s">
        <v>181</v>
      </c>
      <c r="C28" s="128"/>
      <c r="D28" s="128"/>
      <c r="E28" s="128"/>
      <c r="F28" s="125">
        <f t="shared" si="0"/>
        <v>0</v>
      </c>
      <c r="G28" s="126"/>
    </row>
    <row r="29" spans="1:8" s="2" customFormat="1" ht="15">
      <c r="A29" s="3"/>
      <c r="B29" s="18" t="s">
        <v>23</v>
      </c>
      <c r="C29" s="36"/>
      <c r="D29" s="36"/>
      <c r="E29" s="36"/>
      <c r="F29" s="33">
        <f t="shared" si="0"/>
        <v>0</v>
      </c>
      <c r="G29" s="17"/>
      <c r="H29" s="44"/>
    </row>
    <row r="30" spans="1:8" ht="14.25">
      <c r="A30" s="3"/>
      <c r="B30" s="18" t="s">
        <v>179</v>
      </c>
      <c r="C30" s="36"/>
      <c r="D30" s="36"/>
      <c r="E30" s="36"/>
      <c r="F30" s="33">
        <f t="shared" si="0"/>
        <v>0</v>
      </c>
      <c r="G30" s="17"/>
      <c r="H30" s="45"/>
    </row>
    <row r="31" spans="1:8" ht="14.25">
      <c r="A31" s="3"/>
      <c r="B31" s="18" t="s">
        <v>180</v>
      </c>
      <c r="C31" s="36"/>
      <c r="D31" s="36"/>
      <c r="E31" s="36"/>
      <c r="F31" s="33">
        <f t="shared" si="0"/>
        <v>0</v>
      </c>
      <c r="G31" s="17"/>
      <c r="H31" s="45"/>
    </row>
    <row r="32" spans="1:8" ht="14.25">
      <c r="A32" s="3"/>
      <c r="B32" s="18" t="s">
        <v>24</v>
      </c>
      <c r="C32" s="36"/>
      <c r="D32" s="36"/>
      <c r="E32" s="36"/>
      <c r="F32" s="33">
        <f t="shared" si="0"/>
        <v>0</v>
      </c>
      <c r="G32" s="17"/>
      <c r="H32" s="45"/>
    </row>
    <row r="33" spans="1:8" ht="15" thickBot="1">
      <c r="A33" s="3"/>
      <c r="B33" s="3"/>
      <c r="C33" s="6"/>
      <c r="D33" s="6"/>
      <c r="E33" s="6"/>
      <c r="F33" s="9"/>
      <c r="G33" s="7"/>
      <c r="H33" s="45"/>
    </row>
    <row r="34" spans="1:8" ht="15.75" thickBot="1">
      <c r="A34" s="14" t="s">
        <v>101</v>
      </c>
      <c r="B34" s="15" t="s">
        <v>5</v>
      </c>
      <c r="C34" s="35" t="s">
        <v>96</v>
      </c>
      <c r="D34" s="35" t="s">
        <v>97</v>
      </c>
      <c r="E34" s="35" t="s">
        <v>159</v>
      </c>
      <c r="F34" s="32" t="s">
        <v>98</v>
      </c>
      <c r="G34" s="16">
        <f>+SUM(F35:F39)</f>
        <v>0</v>
      </c>
      <c r="H34" s="45"/>
    </row>
    <row r="35" spans="1:8" ht="14.25">
      <c r="A35" s="122"/>
      <c r="B35" s="127" t="s">
        <v>25</v>
      </c>
      <c r="C35" s="128"/>
      <c r="D35" s="128"/>
      <c r="E35" s="128"/>
      <c r="F35" s="125">
        <f>PRODUCT(C35,D35,E35)</f>
        <v>0</v>
      </c>
      <c r="G35" s="126"/>
      <c r="H35" s="45"/>
    </row>
    <row r="36" spans="1:8" s="2" customFormat="1" ht="15">
      <c r="A36" s="3"/>
      <c r="B36" s="18" t="s">
        <v>182</v>
      </c>
      <c r="C36" s="36"/>
      <c r="D36" s="36"/>
      <c r="E36" s="36"/>
      <c r="F36" s="33">
        <f>PRODUCT(C36,D36,E36)</f>
        <v>0</v>
      </c>
      <c r="G36" s="17"/>
      <c r="H36" s="44"/>
    </row>
    <row r="37" spans="1:8" ht="14.25">
      <c r="A37" s="122"/>
      <c r="B37" s="127" t="s">
        <v>26</v>
      </c>
      <c r="C37" s="128"/>
      <c r="D37" s="128"/>
      <c r="E37" s="128"/>
      <c r="F37" s="125">
        <f>PRODUCT(C37,D37,E37)</f>
        <v>0</v>
      </c>
      <c r="G37" s="126"/>
      <c r="H37" s="45"/>
    </row>
    <row r="38" spans="1:8" ht="14.25">
      <c r="A38" s="3"/>
      <c r="B38" s="18" t="s">
        <v>27</v>
      </c>
      <c r="C38" s="36"/>
      <c r="D38" s="36"/>
      <c r="E38" s="36"/>
      <c r="F38" s="33">
        <f>PRODUCT(C38,D38,E38)</f>
        <v>0</v>
      </c>
      <c r="G38" s="17"/>
      <c r="H38" s="45"/>
    </row>
    <row r="39" spans="1:8" ht="14.25">
      <c r="A39" s="3"/>
      <c r="B39" s="18" t="s">
        <v>28</v>
      </c>
      <c r="C39" s="36"/>
      <c r="D39" s="36"/>
      <c r="E39" s="36"/>
      <c r="F39" s="33">
        <f>PRODUCT(C39,D39,E39)</f>
        <v>0</v>
      </c>
      <c r="G39" s="17"/>
      <c r="H39" s="45"/>
    </row>
    <row r="40" spans="1:8" ht="15" thickBot="1">
      <c r="A40" s="3"/>
      <c r="B40" s="3"/>
      <c r="C40" s="6"/>
      <c r="D40" s="6"/>
      <c r="E40" s="6"/>
      <c r="F40" s="9"/>
      <c r="G40" s="7"/>
      <c r="H40" s="45"/>
    </row>
    <row r="41" spans="1:7" ht="15.75" thickBot="1">
      <c r="A41" s="14" t="s">
        <v>102</v>
      </c>
      <c r="B41" s="15" t="s">
        <v>7</v>
      </c>
      <c r="C41" s="35" t="s">
        <v>96</v>
      </c>
      <c r="D41" s="35" t="s">
        <v>97</v>
      </c>
      <c r="E41" s="35" t="s">
        <v>159</v>
      </c>
      <c r="F41" s="32" t="s">
        <v>98</v>
      </c>
      <c r="G41" s="16">
        <f>+SUM(F42:F44)</f>
        <v>0</v>
      </c>
    </row>
    <row r="42" spans="1:8" s="2" customFormat="1" ht="15">
      <c r="A42" s="3"/>
      <c r="B42" s="18" t="s">
        <v>33</v>
      </c>
      <c r="C42" s="36"/>
      <c r="D42" s="36"/>
      <c r="E42" s="36"/>
      <c r="F42" s="33">
        <f>PRODUCT(C42,D42,E42)</f>
        <v>0</v>
      </c>
      <c r="G42" s="17"/>
      <c r="H42" s="44"/>
    </row>
    <row r="43" spans="1:8" ht="14.25">
      <c r="A43" s="3"/>
      <c r="B43" s="18" t="s">
        <v>34</v>
      </c>
      <c r="C43" s="36"/>
      <c r="D43" s="36"/>
      <c r="E43" s="36"/>
      <c r="F43" s="33">
        <f>PRODUCT(C43,D43,E43)</f>
        <v>0</v>
      </c>
      <c r="G43" s="17"/>
      <c r="H43" s="45"/>
    </row>
    <row r="44" spans="1:8" ht="14.25">
      <c r="A44" s="3"/>
      <c r="B44" s="18" t="s">
        <v>35</v>
      </c>
      <c r="C44" s="36"/>
      <c r="D44" s="36"/>
      <c r="E44" s="36"/>
      <c r="F44" s="33">
        <f>PRODUCT(C44,D44,E44)</f>
        <v>0</v>
      </c>
      <c r="G44" s="17"/>
      <c r="H44" s="45"/>
    </row>
    <row r="45" spans="1:8" ht="15" thickBot="1">
      <c r="A45" s="3"/>
      <c r="B45" s="4"/>
      <c r="C45" s="10"/>
      <c r="D45" s="10"/>
      <c r="E45" s="10"/>
      <c r="F45" s="34"/>
      <c r="G45" s="17"/>
      <c r="H45" s="45"/>
    </row>
    <row r="46" spans="1:8" ht="15.75" thickBot="1">
      <c r="A46" s="14" t="s">
        <v>103</v>
      </c>
      <c r="B46" s="15" t="s">
        <v>8</v>
      </c>
      <c r="C46" s="35" t="s">
        <v>96</v>
      </c>
      <c r="D46" s="35" t="s">
        <v>97</v>
      </c>
      <c r="E46" s="35" t="s">
        <v>159</v>
      </c>
      <c r="F46" s="32" t="s">
        <v>98</v>
      </c>
      <c r="G46" s="16">
        <f>+SUM(F47:F65)</f>
        <v>0</v>
      </c>
      <c r="H46" s="45"/>
    </row>
    <row r="47" spans="1:8" s="2" customFormat="1" ht="15">
      <c r="A47" s="3"/>
      <c r="B47" s="18" t="s">
        <v>36</v>
      </c>
      <c r="C47" s="36"/>
      <c r="D47" s="36"/>
      <c r="E47" s="36"/>
      <c r="F47" s="33">
        <f aca="true" t="shared" si="1" ref="F47:F65">PRODUCT(C47,D47,E47)</f>
        <v>0</v>
      </c>
      <c r="G47" s="17"/>
      <c r="H47" s="44"/>
    </row>
    <row r="48" spans="1:8" ht="14.25">
      <c r="A48" s="3"/>
      <c r="B48" s="18" t="s">
        <v>37</v>
      </c>
      <c r="C48" s="36"/>
      <c r="D48" s="36"/>
      <c r="E48" s="36"/>
      <c r="F48" s="33">
        <f t="shared" si="1"/>
        <v>0</v>
      </c>
      <c r="G48" s="17"/>
      <c r="H48" s="45"/>
    </row>
    <row r="49" spans="1:8" ht="14.25">
      <c r="A49" s="3"/>
      <c r="B49" s="18" t="s">
        <v>38</v>
      </c>
      <c r="C49" s="36"/>
      <c r="D49" s="36"/>
      <c r="E49" s="36"/>
      <c r="F49" s="33">
        <f t="shared" si="1"/>
        <v>0</v>
      </c>
      <c r="G49" s="17"/>
      <c r="H49" s="45"/>
    </row>
    <row r="50" spans="1:8" ht="14.25">
      <c r="A50" s="3"/>
      <c r="B50" s="18" t="s">
        <v>39</v>
      </c>
      <c r="C50" s="36"/>
      <c r="D50" s="36"/>
      <c r="E50" s="36"/>
      <c r="F50" s="33">
        <f t="shared" si="1"/>
        <v>0</v>
      </c>
      <c r="G50" s="17"/>
      <c r="H50" s="45"/>
    </row>
    <row r="51" spans="1:8" ht="14.25">
      <c r="A51" s="3"/>
      <c r="B51" s="18" t="s">
        <v>40</v>
      </c>
      <c r="C51" s="36"/>
      <c r="D51" s="36"/>
      <c r="E51" s="36"/>
      <c r="F51" s="33">
        <f t="shared" si="1"/>
        <v>0</v>
      </c>
      <c r="G51" s="17"/>
      <c r="H51" s="45"/>
    </row>
    <row r="52" spans="1:8" ht="14.25">
      <c r="A52" s="3"/>
      <c r="B52" s="18" t="s">
        <v>183</v>
      </c>
      <c r="C52" s="36"/>
      <c r="D52" s="36"/>
      <c r="E52" s="36"/>
      <c r="F52" s="33">
        <f t="shared" si="1"/>
        <v>0</v>
      </c>
      <c r="G52" s="17"/>
      <c r="H52" s="45"/>
    </row>
    <row r="53" spans="1:8" ht="14.25">
      <c r="A53" s="3"/>
      <c r="B53" s="18" t="s">
        <v>41</v>
      </c>
      <c r="C53" s="36"/>
      <c r="D53" s="36"/>
      <c r="E53" s="36"/>
      <c r="F53" s="33">
        <f t="shared" si="1"/>
        <v>0</v>
      </c>
      <c r="G53" s="17"/>
      <c r="H53" s="45"/>
    </row>
    <row r="54" spans="1:8" ht="14.25">
      <c r="A54" s="3"/>
      <c r="B54" s="18" t="s">
        <v>42</v>
      </c>
      <c r="C54" s="36"/>
      <c r="D54" s="36"/>
      <c r="E54" s="36"/>
      <c r="F54" s="33">
        <f t="shared" si="1"/>
        <v>0</v>
      </c>
      <c r="G54" s="17"/>
      <c r="H54" s="45"/>
    </row>
    <row r="55" spans="1:8" ht="14.25">
      <c r="A55" s="3"/>
      <c r="B55" s="18" t="s">
        <v>43</v>
      </c>
      <c r="C55" s="36"/>
      <c r="D55" s="36"/>
      <c r="E55" s="36"/>
      <c r="F55" s="33">
        <f t="shared" si="1"/>
        <v>0</v>
      </c>
      <c r="G55" s="17"/>
      <c r="H55" s="45"/>
    </row>
    <row r="56" spans="1:8" ht="14.25">
      <c r="A56" s="3"/>
      <c r="B56" s="18" t="s">
        <v>44</v>
      </c>
      <c r="C56" s="36"/>
      <c r="D56" s="36"/>
      <c r="E56" s="36"/>
      <c r="F56" s="33">
        <f t="shared" si="1"/>
        <v>0</v>
      </c>
      <c r="G56" s="17"/>
      <c r="H56" s="45"/>
    </row>
    <row r="57" spans="1:8" ht="14.25">
      <c r="A57" s="3"/>
      <c r="B57" s="18" t="s">
        <v>45</v>
      </c>
      <c r="C57" s="36"/>
      <c r="D57" s="36"/>
      <c r="E57" s="36"/>
      <c r="F57" s="33">
        <f t="shared" si="1"/>
        <v>0</v>
      </c>
      <c r="G57" s="17"/>
      <c r="H57" s="45"/>
    </row>
    <row r="58" spans="1:8" ht="14.25">
      <c r="A58" s="3"/>
      <c r="B58" s="18" t="s">
        <v>46</v>
      </c>
      <c r="C58" s="36"/>
      <c r="D58" s="36"/>
      <c r="E58" s="36"/>
      <c r="F58" s="33">
        <f t="shared" si="1"/>
        <v>0</v>
      </c>
      <c r="G58" s="17"/>
      <c r="H58" s="45"/>
    </row>
    <row r="59" spans="1:8" ht="14.25">
      <c r="A59" s="3"/>
      <c r="B59" s="18" t="s">
        <v>47</v>
      </c>
      <c r="C59" s="36"/>
      <c r="D59" s="36"/>
      <c r="E59" s="36"/>
      <c r="F59" s="33">
        <f t="shared" si="1"/>
        <v>0</v>
      </c>
      <c r="G59" s="17"/>
      <c r="H59" s="45"/>
    </row>
    <row r="60" spans="1:8" ht="14.25">
      <c r="A60" s="3"/>
      <c r="B60" s="18" t="s">
        <v>48</v>
      </c>
      <c r="C60" s="36"/>
      <c r="D60" s="36"/>
      <c r="E60" s="36"/>
      <c r="F60" s="33">
        <f t="shared" si="1"/>
        <v>0</v>
      </c>
      <c r="G60" s="17"/>
      <c r="H60" s="45"/>
    </row>
    <row r="61" spans="1:8" ht="14.25">
      <c r="A61" s="3"/>
      <c r="B61" s="18" t="s">
        <v>49</v>
      </c>
      <c r="C61" s="36"/>
      <c r="D61" s="36"/>
      <c r="E61" s="36"/>
      <c r="F61" s="33">
        <f t="shared" si="1"/>
        <v>0</v>
      </c>
      <c r="G61" s="17"/>
      <c r="H61" s="45"/>
    </row>
    <row r="62" spans="1:8" ht="14.25">
      <c r="A62" s="3"/>
      <c r="B62" s="18" t="s">
        <v>50</v>
      </c>
      <c r="C62" s="36"/>
      <c r="D62" s="36"/>
      <c r="E62" s="36"/>
      <c r="F62" s="33">
        <f t="shared" si="1"/>
        <v>0</v>
      </c>
      <c r="G62" s="17"/>
      <c r="H62" s="45"/>
    </row>
    <row r="63" spans="1:8" ht="14.25">
      <c r="A63" s="3"/>
      <c r="B63" s="18" t="s">
        <v>51</v>
      </c>
      <c r="C63" s="36"/>
      <c r="D63" s="36"/>
      <c r="E63" s="36"/>
      <c r="F63" s="33">
        <f t="shared" si="1"/>
        <v>0</v>
      </c>
      <c r="G63" s="17"/>
      <c r="H63" s="45"/>
    </row>
    <row r="64" spans="1:8" ht="14.25">
      <c r="A64" s="3"/>
      <c r="B64" s="18" t="s">
        <v>52</v>
      </c>
      <c r="C64" s="36"/>
      <c r="D64" s="36"/>
      <c r="E64" s="36"/>
      <c r="F64" s="33">
        <f t="shared" si="1"/>
        <v>0</v>
      </c>
      <c r="G64" s="17"/>
      <c r="H64" s="45"/>
    </row>
    <row r="65" spans="1:8" ht="14.25">
      <c r="A65" s="3"/>
      <c r="B65" s="18" t="s">
        <v>53</v>
      </c>
      <c r="C65" s="36"/>
      <c r="D65" s="36"/>
      <c r="E65" s="36"/>
      <c r="F65" s="33">
        <f t="shared" si="1"/>
        <v>0</v>
      </c>
      <c r="G65" s="17"/>
      <c r="H65" s="45"/>
    </row>
    <row r="66" ht="15" thickBot="1">
      <c r="H66" s="45"/>
    </row>
    <row r="67" spans="1:7" ht="15.75" thickBot="1">
      <c r="A67" s="14" t="s">
        <v>104</v>
      </c>
      <c r="B67" s="15" t="s">
        <v>6</v>
      </c>
      <c r="C67" s="35" t="s">
        <v>96</v>
      </c>
      <c r="D67" s="35" t="s">
        <v>97</v>
      </c>
      <c r="E67" s="35" t="s">
        <v>159</v>
      </c>
      <c r="F67" s="32" t="s">
        <v>98</v>
      </c>
      <c r="G67" s="16">
        <f>+SUM(F68:F71)</f>
        <v>0</v>
      </c>
    </row>
    <row r="68" spans="1:8" s="2" customFormat="1" ht="15">
      <c r="A68" s="3"/>
      <c r="B68" s="18" t="s">
        <v>29</v>
      </c>
      <c r="C68" s="36"/>
      <c r="D68" s="36"/>
      <c r="E68" s="36"/>
      <c r="F68" s="33">
        <f>PRODUCT(C68,D68,E68)</f>
        <v>0</v>
      </c>
      <c r="G68" s="17"/>
      <c r="H68" s="44"/>
    </row>
    <row r="69" spans="1:8" ht="14.25">
      <c r="A69" s="3"/>
      <c r="B69" s="18" t="s">
        <v>30</v>
      </c>
      <c r="C69" s="36"/>
      <c r="D69" s="36"/>
      <c r="E69" s="36"/>
      <c r="F69" s="33">
        <f>PRODUCT(C69,D69,E69)</f>
        <v>0</v>
      </c>
      <c r="G69" s="17"/>
      <c r="H69" s="45"/>
    </row>
    <row r="70" spans="2:8" s="122" customFormat="1" ht="14.25">
      <c r="B70" s="127" t="s">
        <v>31</v>
      </c>
      <c r="C70" s="128"/>
      <c r="D70" s="128"/>
      <c r="E70" s="128"/>
      <c r="F70" s="125">
        <f>PRODUCT(C70,D70,E70)</f>
        <v>0</v>
      </c>
      <c r="G70" s="126"/>
      <c r="H70" s="132"/>
    </row>
    <row r="71" spans="1:8" ht="14.25">
      <c r="A71" s="3"/>
      <c r="B71" s="18" t="s">
        <v>32</v>
      </c>
      <c r="C71" s="36"/>
      <c r="D71" s="36"/>
      <c r="E71" s="36"/>
      <c r="F71" s="33">
        <f>PRODUCT(C71,D71,E71)</f>
        <v>0</v>
      </c>
      <c r="G71" s="17"/>
      <c r="H71" s="45"/>
    </row>
    <row r="72" spans="1:8" ht="15" thickBot="1">
      <c r="A72" s="3"/>
      <c r="B72" s="3"/>
      <c r="C72" s="6"/>
      <c r="D72" s="6"/>
      <c r="E72" s="6"/>
      <c r="F72" s="9"/>
      <c r="G72" s="7"/>
      <c r="H72" s="45"/>
    </row>
    <row r="73" spans="1:8" ht="15.75" thickBot="1">
      <c r="A73" s="14" t="s">
        <v>105</v>
      </c>
      <c r="B73" s="15" t="s">
        <v>54</v>
      </c>
      <c r="C73" s="35" t="s">
        <v>96</v>
      </c>
      <c r="D73" s="35" t="s">
        <v>97</v>
      </c>
      <c r="E73" s="35" t="s">
        <v>159</v>
      </c>
      <c r="F73" s="32" t="s">
        <v>98</v>
      </c>
      <c r="G73" s="16">
        <f>+SUM(F74:F83)</f>
        <v>0</v>
      </c>
      <c r="H73" s="45"/>
    </row>
    <row r="74" spans="1:8" ht="14.25">
      <c r="A74" s="3"/>
      <c r="B74" s="18" t="s">
        <v>55</v>
      </c>
      <c r="C74" s="36"/>
      <c r="D74" s="36"/>
      <c r="E74" s="36"/>
      <c r="F74" s="33">
        <f aca="true" t="shared" si="2" ref="F74:F83">PRODUCT(C74,D74,E74)</f>
        <v>0</v>
      </c>
      <c r="G74" s="17"/>
      <c r="H74" s="45"/>
    </row>
    <row r="75" spans="1:8" ht="14.25">
      <c r="A75" s="3"/>
      <c r="B75" s="18" t="s">
        <v>56</v>
      </c>
      <c r="C75" s="36"/>
      <c r="D75" s="36"/>
      <c r="E75" s="36"/>
      <c r="F75" s="33">
        <f t="shared" si="2"/>
        <v>0</v>
      </c>
      <c r="G75" s="17"/>
      <c r="H75" s="45"/>
    </row>
    <row r="76" spans="1:8" ht="14.25">
      <c r="A76" s="3"/>
      <c r="B76" s="18" t="s">
        <v>57</v>
      </c>
      <c r="C76" s="36"/>
      <c r="D76" s="36"/>
      <c r="E76" s="36"/>
      <c r="F76" s="33">
        <f t="shared" si="2"/>
        <v>0</v>
      </c>
      <c r="G76" s="17"/>
      <c r="H76" s="45"/>
    </row>
    <row r="77" spans="1:8" ht="14.25">
      <c r="A77" s="3"/>
      <c r="B77" s="18" t="s">
        <v>58</v>
      </c>
      <c r="C77" s="36"/>
      <c r="D77" s="36"/>
      <c r="E77" s="36"/>
      <c r="F77" s="33">
        <f t="shared" si="2"/>
        <v>0</v>
      </c>
      <c r="G77" s="17"/>
      <c r="H77" s="45"/>
    </row>
    <row r="78" spans="1:8" ht="14.25">
      <c r="A78" s="3"/>
      <c r="B78" s="18" t="s">
        <v>59</v>
      </c>
      <c r="C78" s="36"/>
      <c r="D78" s="36"/>
      <c r="E78" s="36"/>
      <c r="F78" s="33">
        <f t="shared" si="2"/>
        <v>0</v>
      </c>
      <c r="G78" s="17"/>
      <c r="H78" s="45"/>
    </row>
    <row r="79" spans="1:7" ht="14.25">
      <c r="A79" s="3"/>
      <c r="B79" s="18" t="s">
        <v>60</v>
      </c>
      <c r="C79" s="36"/>
      <c r="D79" s="36"/>
      <c r="E79" s="36"/>
      <c r="F79" s="33">
        <f t="shared" si="2"/>
        <v>0</v>
      </c>
      <c r="G79" s="17"/>
    </row>
    <row r="80" spans="1:8" s="2" customFormat="1" ht="15">
      <c r="A80" s="3"/>
      <c r="B80" s="18" t="s">
        <v>61</v>
      </c>
      <c r="C80" s="36"/>
      <c r="D80" s="36"/>
      <c r="E80" s="36"/>
      <c r="F80" s="33">
        <f t="shared" si="2"/>
        <v>0</v>
      </c>
      <c r="G80" s="17"/>
      <c r="H80" s="44"/>
    </row>
    <row r="81" spans="1:8" ht="14.25">
      <c r="A81" s="3"/>
      <c r="B81" s="18" t="s">
        <v>62</v>
      </c>
      <c r="C81" s="36"/>
      <c r="D81" s="36"/>
      <c r="E81" s="36"/>
      <c r="F81" s="33">
        <f t="shared" si="2"/>
        <v>0</v>
      </c>
      <c r="G81" s="17"/>
      <c r="H81" s="45"/>
    </row>
    <row r="82" spans="1:8" ht="14.25">
      <c r="A82" s="3"/>
      <c r="B82" s="18" t="s">
        <v>63</v>
      </c>
      <c r="C82" s="36"/>
      <c r="D82" s="36"/>
      <c r="E82" s="36"/>
      <c r="F82" s="33">
        <f t="shared" si="2"/>
        <v>0</v>
      </c>
      <c r="G82" s="17"/>
      <c r="H82" s="45"/>
    </row>
    <row r="83" spans="1:8" ht="14.25">
      <c r="A83" s="3"/>
      <c r="B83" s="18" t="s">
        <v>64</v>
      </c>
      <c r="C83" s="36"/>
      <c r="D83" s="36"/>
      <c r="E83" s="36"/>
      <c r="F83" s="33">
        <f t="shared" si="2"/>
        <v>0</v>
      </c>
      <c r="G83" s="17"/>
      <c r="H83" s="45"/>
    </row>
    <row r="84" spans="1:7" ht="15" thickBot="1">
      <c r="A84" s="3"/>
      <c r="B84" s="3"/>
      <c r="C84" s="6"/>
      <c r="D84" s="6"/>
      <c r="E84" s="6"/>
      <c r="F84" s="9"/>
      <c r="G84" s="7"/>
    </row>
    <row r="85" spans="1:8" s="2" customFormat="1" ht="15.75" thickBot="1">
      <c r="A85" s="14" t="s">
        <v>106</v>
      </c>
      <c r="B85" s="15" t="s">
        <v>9</v>
      </c>
      <c r="C85" s="35" t="s">
        <v>96</v>
      </c>
      <c r="D85" s="35" t="s">
        <v>97</v>
      </c>
      <c r="E85" s="35" t="s">
        <v>159</v>
      </c>
      <c r="F85" s="32" t="s">
        <v>98</v>
      </c>
      <c r="G85" s="16">
        <f>+SUM(F86:F88)</f>
        <v>0</v>
      </c>
      <c r="H85" s="44"/>
    </row>
    <row r="86" spans="1:8" ht="14.25">
      <c r="A86" s="3"/>
      <c r="B86" s="18" t="s">
        <v>65</v>
      </c>
      <c r="C86" s="36"/>
      <c r="D86" s="36"/>
      <c r="E86" s="36"/>
      <c r="F86" s="33">
        <f>PRODUCT(C86,D86,E86)</f>
        <v>0</v>
      </c>
      <c r="G86" s="17"/>
      <c r="H86" s="45"/>
    </row>
    <row r="87" spans="1:8" ht="14.25">
      <c r="A87" s="3"/>
      <c r="B87" s="18" t="s">
        <v>66</v>
      </c>
      <c r="C87" s="36"/>
      <c r="D87" s="36"/>
      <c r="E87" s="36"/>
      <c r="F87" s="33">
        <f>PRODUCT(C87,D87,E87)</f>
        <v>0</v>
      </c>
      <c r="G87" s="17"/>
      <c r="H87" s="45"/>
    </row>
    <row r="88" spans="1:8" ht="14.25">
      <c r="A88" s="3"/>
      <c r="B88" s="18" t="s">
        <v>67</v>
      </c>
      <c r="C88" s="36"/>
      <c r="D88" s="36"/>
      <c r="E88" s="36"/>
      <c r="F88" s="33">
        <f>PRODUCT(C88,D88,E88)</f>
        <v>0</v>
      </c>
      <c r="G88" s="17"/>
      <c r="H88" s="45"/>
    </row>
    <row r="89" spans="1:8" ht="15" thickBot="1">
      <c r="A89" s="3"/>
      <c r="B89" s="3"/>
      <c r="C89" s="6"/>
      <c r="D89" s="6"/>
      <c r="E89" s="6"/>
      <c r="F89" s="9"/>
      <c r="G89" s="7"/>
      <c r="H89" s="45"/>
    </row>
    <row r="90" spans="1:8" ht="15.75" thickBot="1">
      <c r="A90" s="14" t="s">
        <v>107</v>
      </c>
      <c r="B90" s="15" t="s">
        <v>68</v>
      </c>
      <c r="C90" s="35" t="s">
        <v>96</v>
      </c>
      <c r="D90" s="35" t="s">
        <v>97</v>
      </c>
      <c r="E90" s="35" t="s">
        <v>159</v>
      </c>
      <c r="F90" s="32" t="s">
        <v>98</v>
      </c>
      <c r="G90" s="16">
        <f>+SUM(F91:F108)</f>
        <v>0</v>
      </c>
      <c r="H90" s="45"/>
    </row>
    <row r="91" spans="1:8" ht="14.25">
      <c r="A91" s="3"/>
      <c r="B91" s="18" t="s">
        <v>69</v>
      </c>
      <c r="C91" s="36"/>
      <c r="D91" s="36"/>
      <c r="E91" s="36"/>
      <c r="F91" s="33">
        <f aca="true" t="shared" si="3" ref="F91:F108">PRODUCT(C91,D91,E91)</f>
        <v>0</v>
      </c>
      <c r="G91" s="17"/>
      <c r="H91" s="45"/>
    </row>
    <row r="92" spans="1:8" ht="14.25">
      <c r="A92" s="3"/>
      <c r="B92" s="18" t="s">
        <v>70</v>
      </c>
      <c r="C92" s="36"/>
      <c r="D92" s="36"/>
      <c r="E92" s="36"/>
      <c r="F92" s="33">
        <f t="shared" si="3"/>
        <v>0</v>
      </c>
      <c r="G92" s="17"/>
      <c r="H92" s="45"/>
    </row>
    <row r="93" spans="1:8" ht="14.25">
      <c r="A93" s="3"/>
      <c r="B93" s="18" t="s">
        <v>71</v>
      </c>
      <c r="C93" s="36"/>
      <c r="D93" s="36"/>
      <c r="E93" s="36"/>
      <c r="F93" s="33">
        <f t="shared" si="3"/>
        <v>0</v>
      </c>
      <c r="G93" s="17"/>
      <c r="H93" s="45"/>
    </row>
    <row r="94" spans="1:8" ht="14.25">
      <c r="A94" s="3"/>
      <c r="B94" s="18" t="s">
        <v>72</v>
      </c>
      <c r="C94" s="36"/>
      <c r="D94" s="36"/>
      <c r="E94" s="36"/>
      <c r="F94" s="33">
        <f t="shared" si="3"/>
        <v>0</v>
      </c>
      <c r="G94" s="17"/>
      <c r="H94" s="45"/>
    </row>
    <row r="95" spans="1:8" ht="14.25">
      <c r="A95" s="3"/>
      <c r="B95" s="18" t="s">
        <v>73</v>
      </c>
      <c r="C95" s="36"/>
      <c r="D95" s="36"/>
      <c r="E95" s="36"/>
      <c r="F95" s="33">
        <f t="shared" si="3"/>
        <v>0</v>
      </c>
      <c r="G95" s="17"/>
      <c r="H95" s="45"/>
    </row>
    <row r="96" spans="1:8" ht="14.25">
      <c r="A96" s="3"/>
      <c r="B96" s="18" t="s">
        <v>74</v>
      </c>
      <c r="C96" s="36"/>
      <c r="D96" s="36"/>
      <c r="E96" s="36"/>
      <c r="F96" s="33">
        <f t="shared" si="3"/>
        <v>0</v>
      </c>
      <c r="G96" s="17"/>
      <c r="H96" s="45"/>
    </row>
    <row r="97" spans="1:8" ht="14.25">
      <c r="A97" s="3"/>
      <c r="B97" s="18" t="s">
        <v>75</v>
      </c>
      <c r="C97" s="36"/>
      <c r="D97" s="36"/>
      <c r="E97" s="36"/>
      <c r="F97" s="33">
        <f t="shared" si="3"/>
        <v>0</v>
      </c>
      <c r="G97" s="17"/>
      <c r="H97" s="45"/>
    </row>
    <row r="98" spans="1:8" ht="14.25">
      <c r="A98" s="3"/>
      <c r="B98" s="18" t="s">
        <v>76</v>
      </c>
      <c r="C98" s="36"/>
      <c r="D98" s="36"/>
      <c r="E98" s="36"/>
      <c r="F98" s="33">
        <f t="shared" si="3"/>
        <v>0</v>
      </c>
      <c r="G98" s="17"/>
      <c r="H98" s="45"/>
    </row>
    <row r="99" spans="1:8" ht="14.25">
      <c r="A99" s="3"/>
      <c r="B99" s="18" t="s">
        <v>77</v>
      </c>
      <c r="C99" s="36"/>
      <c r="D99" s="36"/>
      <c r="E99" s="36"/>
      <c r="F99" s="33">
        <f t="shared" si="3"/>
        <v>0</v>
      </c>
      <c r="G99" s="17"/>
      <c r="H99" s="45"/>
    </row>
    <row r="100" spans="1:8" ht="14.25">
      <c r="A100" s="3"/>
      <c r="B100" s="18" t="s">
        <v>78</v>
      </c>
      <c r="C100" s="36"/>
      <c r="D100" s="36"/>
      <c r="E100" s="36"/>
      <c r="F100" s="33">
        <f t="shared" si="3"/>
        <v>0</v>
      </c>
      <c r="G100" s="17"/>
      <c r="H100" s="45"/>
    </row>
    <row r="101" spans="1:8" ht="14.25">
      <c r="A101" s="3"/>
      <c r="B101" s="18" t="s">
        <v>79</v>
      </c>
      <c r="C101" s="36"/>
      <c r="D101" s="36"/>
      <c r="E101" s="36"/>
      <c r="F101" s="33">
        <f t="shared" si="3"/>
        <v>0</v>
      </c>
      <c r="G101" s="17"/>
      <c r="H101" s="45"/>
    </row>
    <row r="102" spans="1:8" ht="14.25">
      <c r="A102" s="3"/>
      <c r="B102" s="18" t="s">
        <v>80</v>
      </c>
      <c r="C102" s="36"/>
      <c r="D102" s="36"/>
      <c r="E102" s="36"/>
      <c r="F102" s="33">
        <f t="shared" si="3"/>
        <v>0</v>
      </c>
      <c r="G102" s="17"/>
      <c r="H102" s="45"/>
    </row>
    <row r="103" spans="1:8" ht="14.25">
      <c r="A103" s="3"/>
      <c r="B103" s="18" t="s">
        <v>81</v>
      </c>
      <c r="C103" s="36"/>
      <c r="D103" s="36"/>
      <c r="E103" s="36"/>
      <c r="F103" s="33">
        <f t="shared" si="3"/>
        <v>0</v>
      </c>
      <c r="G103" s="17"/>
      <c r="H103" s="45"/>
    </row>
    <row r="104" spans="1:7" ht="14.25">
      <c r="A104" s="3"/>
      <c r="B104" s="18" t="s">
        <v>184</v>
      </c>
      <c r="C104" s="36"/>
      <c r="D104" s="36"/>
      <c r="E104" s="36"/>
      <c r="F104" s="33">
        <f t="shared" si="3"/>
        <v>0</v>
      </c>
      <c r="G104" s="17"/>
    </row>
    <row r="105" spans="1:8" s="2" customFormat="1" ht="15">
      <c r="A105" s="3"/>
      <c r="B105" s="18" t="s">
        <v>82</v>
      </c>
      <c r="C105" s="36"/>
      <c r="D105" s="36"/>
      <c r="E105" s="36"/>
      <c r="F105" s="33">
        <f t="shared" si="3"/>
        <v>0</v>
      </c>
      <c r="G105" s="17"/>
      <c r="H105" s="44"/>
    </row>
    <row r="106" spans="1:8" ht="14.25">
      <c r="A106" s="3"/>
      <c r="B106" s="18" t="s">
        <v>83</v>
      </c>
      <c r="C106" s="36"/>
      <c r="D106" s="36"/>
      <c r="E106" s="36"/>
      <c r="F106" s="33">
        <f t="shared" si="3"/>
        <v>0</v>
      </c>
      <c r="G106" s="17"/>
      <c r="H106" s="45"/>
    </row>
    <row r="107" spans="1:8" ht="14.25">
      <c r="A107" s="3"/>
      <c r="B107" s="18" t="s">
        <v>83</v>
      </c>
      <c r="C107" s="36"/>
      <c r="D107" s="36"/>
      <c r="E107" s="36"/>
      <c r="F107" s="33">
        <f t="shared" si="3"/>
        <v>0</v>
      </c>
      <c r="G107" s="17"/>
      <c r="H107" s="45"/>
    </row>
    <row r="108" spans="1:8" ht="14.25">
      <c r="A108" s="3"/>
      <c r="B108" s="18" t="s">
        <v>83</v>
      </c>
      <c r="C108" s="36"/>
      <c r="D108" s="36"/>
      <c r="E108" s="36"/>
      <c r="F108" s="33">
        <f t="shared" si="3"/>
        <v>0</v>
      </c>
      <c r="G108" s="17"/>
      <c r="H108" s="45"/>
    </row>
    <row r="109" spans="1:8" ht="15" thickBot="1">
      <c r="A109" s="3"/>
      <c r="B109" s="3"/>
      <c r="C109" s="6"/>
      <c r="D109" s="6"/>
      <c r="E109" s="6"/>
      <c r="F109" s="9"/>
      <c r="G109" s="7"/>
      <c r="H109" s="45"/>
    </row>
    <row r="110" spans="1:8" ht="15.75" thickBot="1">
      <c r="A110" s="14" t="s">
        <v>108</v>
      </c>
      <c r="B110" s="15" t="s">
        <v>10</v>
      </c>
      <c r="C110" s="35" t="s">
        <v>96</v>
      </c>
      <c r="D110" s="35" t="s">
        <v>97</v>
      </c>
      <c r="E110" s="35" t="s">
        <v>159</v>
      </c>
      <c r="F110" s="32" t="s">
        <v>98</v>
      </c>
      <c r="G110" s="16">
        <f>+SUM(F111:F118)</f>
        <v>0</v>
      </c>
      <c r="H110" s="45"/>
    </row>
    <row r="111" spans="1:8" ht="14.25">
      <c r="A111" s="3"/>
      <c r="B111" s="18" t="s">
        <v>84</v>
      </c>
      <c r="C111" s="36"/>
      <c r="D111" s="36"/>
      <c r="E111" s="36"/>
      <c r="F111" s="33">
        <f aca="true" t="shared" si="4" ref="F111:F118">PRODUCT(C111,D111,E111)</f>
        <v>0</v>
      </c>
      <c r="G111" s="17"/>
      <c r="H111" s="45"/>
    </row>
    <row r="112" spans="1:8" ht="14.25">
      <c r="A112" s="3"/>
      <c r="B112" s="18" t="s">
        <v>85</v>
      </c>
      <c r="C112" s="36"/>
      <c r="D112" s="36"/>
      <c r="E112" s="36"/>
      <c r="F112" s="33">
        <f t="shared" si="4"/>
        <v>0</v>
      </c>
      <c r="G112" s="17"/>
      <c r="H112" s="45"/>
    </row>
    <row r="113" spans="1:8" ht="14.25">
      <c r="A113" s="3"/>
      <c r="B113" s="18" t="s">
        <v>86</v>
      </c>
      <c r="C113" s="36"/>
      <c r="D113" s="36"/>
      <c r="E113" s="36"/>
      <c r="F113" s="33">
        <f t="shared" si="4"/>
        <v>0</v>
      </c>
      <c r="G113" s="17"/>
      <c r="H113" s="45"/>
    </row>
    <row r="114" spans="1:7" ht="14.25">
      <c r="A114" s="3"/>
      <c r="B114" s="18" t="s">
        <v>87</v>
      </c>
      <c r="C114" s="36"/>
      <c r="D114" s="36"/>
      <c r="E114" s="36"/>
      <c r="F114" s="33">
        <f t="shared" si="4"/>
        <v>0</v>
      </c>
      <c r="G114" s="17"/>
    </row>
    <row r="115" spans="1:7" ht="14.25">
      <c r="A115" s="3"/>
      <c r="B115" s="18" t="s">
        <v>88</v>
      </c>
      <c r="C115" s="36"/>
      <c r="D115" s="36"/>
      <c r="E115" s="36"/>
      <c r="F115" s="33">
        <f t="shared" si="4"/>
        <v>0</v>
      </c>
      <c r="G115" s="17"/>
    </row>
    <row r="116" spans="1:7" ht="14.25">
      <c r="A116" s="3"/>
      <c r="B116" s="18" t="s">
        <v>89</v>
      </c>
      <c r="C116" s="36"/>
      <c r="D116" s="36"/>
      <c r="E116" s="36"/>
      <c r="F116" s="33">
        <f t="shared" si="4"/>
        <v>0</v>
      </c>
      <c r="G116" s="17"/>
    </row>
    <row r="117" spans="1:7" ht="14.25">
      <c r="A117" s="3"/>
      <c r="B117" s="18" t="s">
        <v>90</v>
      </c>
      <c r="C117" s="36"/>
      <c r="D117" s="36"/>
      <c r="E117" s="36"/>
      <c r="F117" s="33">
        <f t="shared" si="4"/>
        <v>0</v>
      </c>
      <c r="G117" s="17"/>
    </row>
    <row r="118" spans="1:7" ht="14.25">
      <c r="A118" s="3"/>
      <c r="B118" s="18" t="s">
        <v>90</v>
      </c>
      <c r="C118" s="36"/>
      <c r="D118" s="36"/>
      <c r="E118" s="36"/>
      <c r="F118" s="33">
        <f t="shared" si="4"/>
        <v>0</v>
      </c>
      <c r="G118" s="17"/>
    </row>
    <row r="119" spans="1:7" ht="14.25">
      <c r="A119" s="3"/>
      <c r="B119" s="3"/>
      <c r="C119" s="6"/>
      <c r="D119" s="6"/>
      <c r="E119" s="6"/>
      <c r="F119" s="9"/>
      <c r="G119" s="7"/>
    </row>
    <row r="120" spans="1:7" ht="15" thickBot="1">
      <c r="A120" s="3"/>
      <c r="B120" s="3"/>
      <c r="C120" s="6"/>
      <c r="D120" s="6"/>
      <c r="E120" s="6"/>
      <c r="F120" s="9"/>
      <c r="G120" s="7"/>
    </row>
    <row r="121" spans="1:7" ht="18.75" thickBot="1">
      <c r="A121" s="19"/>
      <c r="B121" s="74" t="s">
        <v>11</v>
      </c>
      <c r="C121" s="74"/>
      <c r="D121" s="74"/>
      <c r="E121" s="173">
        <f>SUM(G11:G120)</f>
        <v>0</v>
      </c>
      <c r="F121" s="173"/>
      <c r="G121" s="174"/>
    </row>
    <row r="122" spans="1:7" ht="14.25">
      <c r="A122" s="3"/>
      <c r="B122" s="3"/>
      <c r="C122" s="3"/>
      <c r="D122" s="3"/>
      <c r="E122" s="3"/>
      <c r="F122" s="3"/>
      <c r="G122" s="3"/>
    </row>
  </sheetData>
  <mergeCells count="16">
    <mergeCell ref="A7:B8"/>
    <mergeCell ref="C1:D1"/>
    <mergeCell ref="E1:G1"/>
    <mergeCell ref="C2:D2"/>
    <mergeCell ref="E2:G2"/>
    <mergeCell ref="C3:D3"/>
    <mergeCell ref="C4:D4"/>
    <mergeCell ref="C5:D5"/>
    <mergeCell ref="E5:G5"/>
    <mergeCell ref="E3:G3"/>
    <mergeCell ref="E4:G4"/>
    <mergeCell ref="E121:G121"/>
    <mergeCell ref="C7:D7"/>
    <mergeCell ref="E7:G7"/>
    <mergeCell ref="C6:D6"/>
    <mergeCell ref="E6:G6"/>
  </mergeCells>
  <printOptions horizontalCentered="1"/>
  <pageMargins left="0.7874015748031497" right="0.7874015748031497" top="0.984251968503937" bottom="0.984251968503937" header="0" footer="0"/>
  <pageSetup fitToHeight="2" fitToWidth="1" horizontalDpi="600" verticalDpi="600" orientation="portrait" paperSize="9" scale="70" r:id="rId2"/>
  <headerFooter alignWithMargins="0">
    <oddHeader>&amp;L&amp;G&amp;C
DESPESES DE PRODUCCIÓ</oddHeader>
    <oddFooter>&amp;C
&amp;"Arial,Negrita"PRESSUPOST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4"/>
  <sheetViews>
    <sheetView workbookViewId="0" topLeftCell="A1">
      <selection activeCell="K3" sqref="K3:O3"/>
    </sheetView>
  </sheetViews>
  <sheetFormatPr defaultColWidth="11.421875" defaultRowHeight="20.25" customHeight="1"/>
  <cols>
    <col min="1" max="1" width="36.00390625" style="31" customWidth="1"/>
    <col min="2" max="2" width="8.140625" style="31" bestFit="1" customWidth="1"/>
    <col min="3" max="3" width="8.140625" style="31" customWidth="1"/>
    <col min="4" max="4" width="11.28125" style="47" bestFit="1" customWidth="1"/>
    <col min="5" max="5" width="11.8515625" style="47" bestFit="1" customWidth="1"/>
    <col min="6" max="6" width="11.28125" style="48" bestFit="1" customWidth="1"/>
    <col min="7" max="7" width="12.57421875" style="31" customWidth="1"/>
    <col min="8" max="8" width="12.7109375" style="31" customWidth="1"/>
    <col min="9" max="9" width="11.421875" style="31" bestFit="1" customWidth="1"/>
    <col min="10" max="10" width="22.7109375" style="31" customWidth="1"/>
    <col min="11" max="11" width="13.421875" style="31" bestFit="1" customWidth="1"/>
    <col min="12" max="12" width="14.57421875" style="46" customWidth="1"/>
    <col min="13" max="13" width="9.00390625" style="31" customWidth="1"/>
    <col min="14" max="14" width="12.28125" style="31" customWidth="1"/>
    <col min="15" max="15" width="9.00390625" style="31" customWidth="1"/>
    <col min="16" max="16384" width="11.421875" style="31" customWidth="1"/>
  </cols>
  <sheetData>
    <row r="1" spans="1:15" s="1" customFormat="1" ht="20.25" customHeight="1">
      <c r="A1" s="3"/>
      <c r="B1" s="3"/>
      <c r="C1" s="3"/>
      <c r="D1" s="3"/>
      <c r="E1" s="3"/>
      <c r="F1" s="3"/>
      <c r="G1" s="3"/>
      <c r="H1" s="3"/>
      <c r="I1" s="167" t="s">
        <v>0</v>
      </c>
      <c r="J1" s="168"/>
      <c r="K1" s="151"/>
      <c r="L1" s="151"/>
      <c r="M1" s="151"/>
      <c r="N1" s="151"/>
      <c r="O1" s="152"/>
    </row>
    <row r="2" spans="1:15" s="1" customFormat="1" ht="20.25" customHeight="1">
      <c r="A2" s="3"/>
      <c r="B2" s="3"/>
      <c r="C2" s="3"/>
      <c r="D2" s="3"/>
      <c r="E2" s="3"/>
      <c r="F2" s="3"/>
      <c r="G2" s="3"/>
      <c r="H2" s="3"/>
      <c r="I2" s="183" t="s">
        <v>1</v>
      </c>
      <c r="J2" s="184"/>
      <c r="K2" s="169"/>
      <c r="L2" s="169"/>
      <c r="M2" s="169"/>
      <c r="N2" s="169"/>
      <c r="O2" s="170"/>
    </row>
    <row r="3" spans="1:15" s="1" customFormat="1" ht="20.25" customHeight="1">
      <c r="A3" s="180" t="s">
        <v>189</v>
      </c>
      <c r="B3" s="180"/>
      <c r="C3" s="180"/>
      <c r="D3" s="3"/>
      <c r="E3" s="3"/>
      <c r="F3" s="3"/>
      <c r="G3" s="3"/>
      <c r="H3" s="3"/>
      <c r="I3" s="183" t="s">
        <v>175</v>
      </c>
      <c r="J3" s="184" t="s">
        <v>175</v>
      </c>
      <c r="K3" s="169">
        <v>13</v>
      </c>
      <c r="L3" s="169"/>
      <c r="M3" s="169"/>
      <c r="N3" s="169"/>
      <c r="O3" s="170"/>
    </row>
    <row r="4" spans="1:15" s="1" customFormat="1" ht="20.25" customHeight="1">
      <c r="A4" s="180"/>
      <c r="B4" s="180"/>
      <c r="C4" s="180"/>
      <c r="D4" s="3"/>
      <c r="E4" s="3"/>
      <c r="F4" s="3"/>
      <c r="G4" s="3"/>
      <c r="H4" s="3"/>
      <c r="I4" s="183" t="s">
        <v>194</v>
      </c>
      <c r="J4" s="184" t="s">
        <v>194</v>
      </c>
      <c r="K4" s="169"/>
      <c r="L4" s="169"/>
      <c r="M4" s="169"/>
      <c r="N4" s="169"/>
      <c r="O4" s="170"/>
    </row>
    <row r="5" spans="1:15" s="1" customFormat="1" ht="20.25" customHeight="1">
      <c r="A5" s="3"/>
      <c r="B5" s="3"/>
      <c r="C5" s="3"/>
      <c r="D5" s="3"/>
      <c r="E5" s="3"/>
      <c r="F5" s="3"/>
      <c r="G5" s="3"/>
      <c r="H5" s="3"/>
      <c r="I5" s="183" t="s">
        <v>193</v>
      </c>
      <c r="J5" s="184" t="s">
        <v>193</v>
      </c>
      <c r="K5" s="169"/>
      <c r="L5" s="169"/>
      <c r="M5" s="169"/>
      <c r="N5" s="169"/>
      <c r="O5" s="170"/>
    </row>
    <row r="6" spans="1:15" s="1" customFormat="1" ht="20.25" customHeight="1">
      <c r="A6" s="3"/>
      <c r="B6" s="22"/>
      <c r="C6" s="3"/>
      <c r="D6" s="3"/>
      <c r="E6" s="3"/>
      <c r="F6" s="3"/>
      <c r="G6" s="3"/>
      <c r="H6" s="3"/>
      <c r="I6" s="176" t="s">
        <v>195</v>
      </c>
      <c r="J6" s="177" t="s">
        <v>195</v>
      </c>
      <c r="K6" s="144"/>
      <c r="L6" s="144"/>
      <c r="M6" s="144"/>
      <c r="N6" s="144"/>
      <c r="O6" s="145"/>
    </row>
    <row r="7" spans="1:15" ht="20.25" customHeight="1" thickBot="1">
      <c r="A7" s="3"/>
      <c r="B7" s="73"/>
      <c r="C7" s="38"/>
      <c r="D7" s="39"/>
      <c r="E7" s="11"/>
      <c r="F7" s="11"/>
      <c r="G7" s="11"/>
      <c r="H7" s="22"/>
      <c r="I7" s="22"/>
      <c r="J7" s="22"/>
      <c r="K7" s="54"/>
      <c r="L7" s="25"/>
      <c r="M7" s="51"/>
      <c r="N7" s="51"/>
      <c r="O7" s="22"/>
    </row>
    <row r="8" spans="1:15" s="55" customFormat="1" ht="20.25" customHeight="1">
      <c r="A8" s="206" t="s">
        <v>110</v>
      </c>
      <c r="B8" s="192" t="s">
        <v>160</v>
      </c>
      <c r="C8" s="192" t="s">
        <v>168</v>
      </c>
      <c r="D8" s="203" t="s">
        <v>163</v>
      </c>
      <c r="E8" s="204"/>
      <c r="F8" s="205"/>
      <c r="G8" s="194" t="s">
        <v>167</v>
      </c>
      <c r="H8" s="195"/>
      <c r="I8" s="195"/>
      <c r="J8" s="195"/>
      <c r="K8" s="199" t="s">
        <v>161</v>
      </c>
      <c r="L8" s="199" t="s">
        <v>162</v>
      </c>
      <c r="M8" s="201" t="s">
        <v>111</v>
      </c>
      <c r="N8" s="195"/>
      <c r="O8" s="202"/>
    </row>
    <row r="9" spans="1:15" s="55" customFormat="1" ht="45.75" thickBot="1">
      <c r="A9" s="207"/>
      <c r="B9" s="193"/>
      <c r="C9" s="193"/>
      <c r="D9" s="60" t="s">
        <v>164</v>
      </c>
      <c r="E9" s="61" t="s">
        <v>165</v>
      </c>
      <c r="F9" s="62" t="s">
        <v>166</v>
      </c>
      <c r="G9" s="63" t="s">
        <v>169</v>
      </c>
      <c r="H9" s="56" t="s">
        <v>170</v>
      </c>
      <c r="I9" s="71" t="s">
        <v>171</v>
      </c>
      <c r="J9" s="72" t="s">
        <v>172</v>
      </c>
      <c r="K9" s="200"/>
      <c r="L9" s="200"/>
      <c r="M9" s="64" t="s">
        <v>196</v>
      </c>
      <c r="N9" s="64" t="s">
        <v>198</v>
      </c>
      <c r="O9" s="65" t="s">
        <v>197</v>
      </c>
    </row>
    <row r="10" spans="1:15" s="165" customFormat="1" ht="20.25" customHeight="1" thickBot="1">
      <c r="A10" s="196" t="s">
        <v>109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8"/>
    </row>
    <row r="11" spans="1:15" s="165" customFormat="1" ht="20.25" customHeight="1">
      <c r="A11" s="99" t="s">
        <v>112</v>
      </c>
      <c r="B11" s="162"/>
      <c r="C11" s="100" t="s">
        <v>209</v>
      </c>
      <c r="D11" s="101"/>
      <c r="E11" s="156"/>
      <c r="F11" s="159">
        <f>+E11-D11</f>
        <v>0</v>
      </c>
      <c r="G11" s="102"/>
      <c r="H11" s="103">
        <f>G11*31.6%</f>
        <v>0</v>
      </c>
      <c r="I11" s="104">
        <f>G11*3.28%+G11*8.22%</f>
        <v>0</v>
      </c>
      <c r="J11" s="105">
        <f>+G11+H11+I11</f>
        <v>0</v>
      </c>
      <c r="K11" s="104">
        <f>J11*B11/$K$3</f>
        <v>0</v>
      </c>
      <c r="L11" s="106">
        <f>J11*B11</f>
        <v>0</v>
      </c>
      <c r="M11" s="107"/>
      <c r="N11" s="107"/>
      <c r="O11" s="107"/>
    </row>
    <row r="12" spans="1:15" s="165" customFormat="1" ht="20.25" customHeight="1">
      <c r="A12" s="108" t="s">
        <v>113</v>
      </c>
      <c r="B12" s="163"/>
      <c r="C12" s="109"/>
      <c r="D12" s="110"/>
      <c r="E12" s="157"/>
      <c r="F12" s="160">
        <f aca="true" t="shared" si="0" ref="F12:F60">+E12-D12</f>
        <v>0</v>
      </c>
      <c r="G12" s="111"/>
      <c r="H12" s="112">
        <f>G12*31.6%</f>
        <v>0</v>
      </c>
      <c r="I12" s="111">
        <f>G12*3.28%+G12*8.22%</f>
        <v>0</v>
      </c>
      <c r="J12" s="114">
        <f aca="true" t="shared" si="1" ref="J12:J60">+G12+H12+I12</f>
        <v>0</v>
      </c>
      <c r="K12" s="113">
        <f>J12*B12/$K$3</f>
        <v>0</v>
      </c>
      <c r="L12" s="115">
        <f>J12*B12</f>
        <v>0</v>
      </c>
      <c r="M12" s="116"/>
      <c r="N12" s="116"/>
      <c r="O12" s="116"/>
    </row>
    <row r="13" spans="1:15" ht="20.25" customHeight="1">
      <c r="A13" s="22" t="s">
        <v>114</v>
      </c>
      <c r="B13" s="70"/>
      <c r="C13" s="70"/>
      <c r="D13" s="57"/>
      <c r="E13" s="158"/>
      <c r="F13" s="161">
        <f t="shared" si="0"/>
        <v>0</v>
      </c>
      <c r="G13" s="52"/>
      <c r="H13" s="52">
        <f>G13*31.6%</f>
        <v>0</v>
      </c>
      <c r="I13" s="52">
        <f>G13*3.28%+G13*8.22%</f>
        <v>0</v>
      </c>
      <c r="J13" s="214">
        <f t="shared" si="1"/>
        <v>0</v>
      </c>
      <c r="K13" s="215">
        <f>J13*B13/$K$3</f>
        <v>0</v>
      </c>
      <c r="L13" s="58">
        <f>J13*B13</f>
        <v>0</v>
      </c>
      <c r="M13" s="66"/>
      <c r="N13" s="66"/>
      <c r="O13" s="52"/>
    </row>
    <row r="14" spans="1:15" s="165" customFormat="1" ht="20.25" customHeight="1">
      <c r="A14" s="108" t="s">
        <v>115</v>
      </c>
      <c r="B14" s="163"/>
      <c r="C14" s="109"/>
      <c r="D14" s="110"/>
      <c r="E14" s="157"/>
      <c r="F14" s="160">
        <f t="shared" si="0"/>
        <v>0</v>
      </c>
      <c r="G14" s="111"/>
      <c r="H14" s="112">
        <f>G14*31.6%</f>
        <v>0</v>
      </c>
      <c r="I14" s="111">
        <f>G14*3.28%+G14*8.22%</f>
        <v>0</v>
      </c>
      <c r="J14" s="114">
        <f t="shared" si="1"/>
        <v>0</v>
      </c>
      <c r="K14" s="113">
        <f>J14*B14/$K$3</f>
        <v>0</v>
      </c>
      <c r="L14" s="115">
        <f>J14*B14</f>
        <v>0</v>
      </c>
      <c r="M14" s="116"/>
      <c r="N14" s="116"/>
      <c r="O14" s="116"/>
    </row>
    <row r="15" spans="1:15" s="165" customFormat="1" ht="20.25" customHeight="1">
      <c r="A15" s="108" t="s">
        <v>116</v>
      </c>
      <c r="B15" s="163"/>
      <c r="C15" s="109"/>
      <c r="D15" s="110"/>
      <c r="E15" s="157"/>
      <c r="F15" s="160">
        <f t="shared" si="0"/>
        <v>0</v>
      </c>
      <c r="G15" s="111"/>
      <c r="H15" s="112">
        <f aca="true" t="shared" si="2" ref="H15:H21">G15*31.6%</f>
        <v>0</v>
      </c>
      <c r="I15" s="111">
        <f aca="true" t="shared" si="3" ref="I15:I21">G15*3.28%+G15*8.22%</f>
        <v>0</v>
      </c>
      <c r="J15" s="114">
        <f t="shared" si="1"/>
        <v>0</v>
      </c>
      <c r="K15" s="113">
        <f aca="true" t="shared" si="4" ref="K15:K21">J15*B15/$K$3</f>
        <v>0</v>
      </c>
      <c r="L15" s="115">
        <f>+K15*$K$3</f>
        <v>0</v>
      </c>
      <c r="M15" s="116"/>
      <c r="N15" s="116"/>
      <c r="O15" s="116"/>
    </row>
    <row r="16" spans="1:15" s="165" customFormat="1" ht="20.25" customHeight="1">
      <c r="A16" s="108" t="s">
        <v>117</v>
      </c>
      <c r="B16" s="163"/>
      <c r="C16" s="109"/>
      <c r="D16" s="110"/>
      <c r="E16" s="157"/>
      <c r="F16" s="160">
        <f t="shared" si="0"/>
        <v>0</v>
      </c>
      <c r="G16" s="111"/>
      <c r="H16" s="112">
        <f t="shared" si="2"/>
        <v>0</v>
      </c>
      <c r="I16" s="111">
        <f t="shared" si="3"/>
        <v>0</v>
      </c>
      <c r="J16" s="114">
        <f t="shared" si="1"/>
        <v>0</v>
      </c>
      <c r="K16" s="113">
        <f t="shared" si="4"/>
        <v>0</v>
      </c>
      <c r="L16" s="115">
        <f>+K16*$K$3</f>
        <v>0</v>
      </c>
      <c r="M16" s="116"/>
      <c r="N16" s="116"/>
      <c r="O16" s="116"/>
    </row>
    <row r="17" spans="1:15" s="165" customFormat="1" ht="20.25" customHeight="1">
      <c r="A17" s="108" t="s">
        <v>118</v>
      </c>
      <c r="B17" s="163"/>
      <c r="C17" s="109"/>
      <c r="D17" s="110"/>
      <c r="E17" s="157"/>
      <c r="F17" s="160">
        <f t="shared" si="0"/>
        <v>0</v>
      </c>
      <c r="G17" s="111"/>
      <c r="H17" s="112">
        <f t="shared" si="2"/>
        <v>0</v>
      </c>
      <c r="I17" s="111">
        <f t="shared" si="3"/>
        <v>0</v>
      </c>
      <c r="J17" s="114">
        <f t="shared" si="1"/>
        <v>0</v>
      </c>
      <c r="K17" s="113">
        <f t="shared" si="4"/>
        <v>0</v>
      </c>
      <c r="L17" s="115">
        <f>+K17*$K$3</f>
        <v>0</v>
      </c>
      <c r="M17" s="116"/>
      <c r="N17" s="116"/>
      <c r="O17" s="116"/>
    </row>
    <row r="18" spans="1:15" s="165" customFormat="1" ht="20.25" customHeight="1">
      <c r="A18" s="108" t="s">
        <v>119</v>
      </c>
      <c r="B18" s="163"/>
      <c r="C18" s="109"/>
      <c r="D18" s="110"/>
      <c r="E18" s="157"/>
      <c r="F18" s="160">
        <f t="shared" si="0"/>
        <v>0</v>
      </c>
      <c r="G18" s="111"/>
      <c r="H18" s="112">
        <f t="shared" si="2"/>
        <v>0</v>
      </c>
      <c r="I18" s="111">
        <f t="shared" si="3"/>
        <v>0</v>
      </c>
      <c r="J18" s="114">
        <f t="shared" si="1"/>
        <v>0</v>
      </c>
      <c r="K18" s="113">
        <f t="shared" si="4"/>
        <v>0</v>
      </c>
      <c r="L18" s="115">
        <f>+K18*$K$3</f>
        <v>0</v>
      </c>
      <c r="M18" s="116"/>
      <c r="N18" s="116"/>
      <c r="O18" s="116"/>
    </row>
    <row r="19" spans="1:15" s="165" customFormat="1" ht="20.25" customHeight="1">
      <c r="A19" s="98" t="s">
        <v>120</v>
      </c>
      <c r="B19" s="163"/>
      <c r="C19" s="109"/>
      <c r="D19" s="110"/>
      <c r="E19" s="157"/>
      <c r="F19" s="160">
        <f t="shared" si="0"/>
        <v>0</v>
      </c>
      <c r="G19" s="112"/>
      <c r="H19" s="112">
        <f t="shared" si="2"/>
        <v>0</v>
      </c>
      <c r="I19" s="111">
        <f t="shared" si="3"/>
        <v>0</v>
      </c>
      <c r="J19" s="114">
        <f t="shared" si="1"/>
        <v>0</v>
      </c>
      <c r="K19" s="113">
        <f t="shared" si="4"/>
        <v>0</v>
      </c>
      <c r="L19" s="164">
        <f>+K19*$K$3</f>
        <v>0</v>
      </c>
      <c r="M19" s="116"/>
      <c r="N19" s="116"/>
      <c r="O19" s="112"/>
    </row>
    <row r="20" spans="1:15" s="165" customFormat="1" ht="20.25" customHeight="1">
      <c r="A20" s="98" t="s">
        <v>121</v>
      </c>
      <c r="B20" s="163"/>
      <c r="C20" s="109"/>
      <c r="D20" s="110"/>
      <c r="E20" s="157"/>
      <c r="F20" s="160">
        <f t="shared" si="0"/>
        <v>0</v>
      </c>
      <c r="G20" s="112"/>
      <c r="H20" s="112">
        <f t="shared" si="2"/>
        <v>0</v>
      </c>
      <c r="I20" s="111">
        <f t="shared" si="3"/>
        <v>0</v>
      </c>
      <c r="J20" s="114">
        <f t="shared" si="1"/>
        <v>0</v>
      </c>
      <c r="K20" s="113">
        <f t="shared" si="4"/>
        <v>0</v>
      </c>
      <c r="L20" s="115">
        <f>+K20*$K$3</f>
        <v>0</v>
      </c>
      <c r="M20" s="116"/>
      <c r="N20" s="116"/>
      <c r="O20" s="112"/>
    </row>
    <row r="21" spans="1:15" s="165" customFormat="1" ht="20.25" customHeight="1">
      <c r="A21" s="98" t="s">
        <v>199</v>
      </c>
      <c r="B21" s="163"/>
      <c r="C21" s="109"/>
      <c r="D21" s="110"/>
      <c r="E21" s="157"/>
      <c r="F21" s="160">
        <f t="shared" si="0"/>
        <v>0</v>
      </c>
      <c r="G21" s="112"/>
      <c r="H21" s="112">
        <f t="shared" si="2"/>
        <v>0</v>
      </c>
      <c r="I21" s="111">
        <f t="shared" si="3"/>
        <v>0</v>
      </c>
      <c r="J21" s="114">
        <f t="shared" si="1"/>
        <v>0</v>
      </c>
      <c r="K21" s="113">
        <f t="shared" si="4"/>
        <v>0</v>
      </c>
      <c r="L21" s="115">
        <f>+K21*$K$3</f>
        <v>0</v>
      </c>
      <c r="M21" s="116"/>
      <c r="N21" s="116"/>
      <c r="O21" s="112"/>
    </row>
    <row r="22" spans="1:15" ht="20.25" customHeight="1">
      <c r="A22" s="22" t="s">
        <v>122</v>
      </c>
      <c r="B22" s="70"/>
      <c r="C22" s="70"/>
      <c r="D22" s="57"/>
      <c r="E22" s="158"/>
      <c r="F22" s="161">
        <f t="shared" si="0"/>
        <v>0</v>
      </c>
      <c r="G22" s="52"/>
      <c r="H22" s="52">
        <f>G22*31.6%</f>
        <v>0</v>
      </c>
      <c r="I22" s="52">
        <f>G22*3.28%+G22*8.22%</f>
        <v>0</v>
      </c>
      <c r="J22" s="214">
        <f t="shared" si="1"/>
        <v>0</v>
      </c>
      <c r="K22" s="215">
        <f>J22*B22/$K$3</f>
        <v>0</v>
      </c>
      <c r="L22" s="58">
        <f>J22*B22</f>
        <v>0</v>
      </c>
      <c r="M22" s="66"/>
      <c r="N22" s="66"/>
      <c r="O22" s="52"/>
    </row>
    <row r="23" spans="1:15" s="165" customFormat="1" ht="20.25" customHeight="1">
      <c r="A23" s="98" t="s">
        <v>123</v>
      </c>
      <c r="B23" s="163"/>
      <c r="C23" s="109"/>
      <c r="D23" s="110"/>
      <c r="E23" s="157"/>
      <c r="F23" s="160">
        <f t="shared" si="0"/>
        <v>0</v>
      </c>
      <c r="G23" s="112"/>
      <c r="H23" s="112">
        <f>G23*31.6%</f>
        <v>0</v>
      </c>
      <c r="I23" s="111">
        <f>G23*3.28%+G23*8.22%</f>
        <v>0</v>
      </c>
      <c r="J23" s="114">
        <f t="shared" si="1"/>
        <v>0</v>
      </c>
      <c r="K23" s="113">
        <f>J23*B23/$K$3</f>
        <v>0</v>
      </c>
      <c r="L23" s="115">
        <f>J23*B23</f>
        <v>0</v>
      </c>
      <c r="M23" s="116"/>
      <c r="N23" s="116"/>
      <c r="O23" s="112"/>
    </row>
    <row r="24" spans="1:15" s="165" customFormat="1" ht="20.25" customHeight="1">
      <c r="A24" s="98" t="s">
        <v>124</v>
      </c>
      <c r="B24" s="163"/>
      <c r="C24" s="109"/>
      <c r="D24" s="110"/>
      <c r="E24" s="157"/>
      <c r="F24" s="160">
        <f t="shared" si="0"/>
        <v>0</v>
      </c>
      <c r="G24" s="112"/>
      <c r="H24" s="112">
        <f>G24*31.6%</f>
        <v>0</v>
      </c>
      <c r="I24" s="111">
        <f>G24*3.28%+G24*8.22%</f>
        <v>0</v>
      </c>
      <c r="J24" s="114">
        <f t="shared" si="1"/>
        <v>0</v>
      </c>
      <c r="K24" s="113">
        <f>J24*B24/$K$3</f>
        <v>0</v>
      </c>
      <c r="L24" s="115">
        <f>+K24*$K$3</f>
        <v>0</v>
      </c>
      <c r="M24" s="116"/>
      <c r="N24" s="116"/>
      <c r="O24" s="112"/>
    </row>
    <row r="25" spans="1:15" ht="20.25" customHeight="1">
      <c r="A25" s="22" t="s">
        <v>125</v>
      </c>
      <c r="B25" s="70"/>
      <c r="C25" s="70"/>
      <c r="D25" s="57"/>
      <c r="E25" s="158"/>
      <c r="F25" s="161">
        <f t="shared" si="0"/>
        <v>0</v>
      </c>
      <c r="G25" s="52"/>
      <c r="H25" s="52">
        <f>G25*31.6%</f>
        <v>0</v>
      </c>
      <c r="I25" s="52">
        <f>G25*3.28%+G25*8.22%</f>
        <v>0</v>
      </c>
      <c r="J25" s="214">
        <f t="shared" si="1"/>
        <v>0</v>
      </c>
      <c r="K25" s="215">
        <f>J25*B25/$K$3</f>
        <v>0</v>
      </c>
      <c r="L25" s="58">
        <f>J25*B25</f>
        <v>0</v>
      </c>
      <c r="M25" s="66"/>
      <c r="N25" s="66"/>
      <c r="O25" s="52"/>
    </row>
    <row r="26" spans="1:15" s="165" customFormat="1" ht="20.25" customHeight="1">
      <c r="A26" s="98" t="s">
        <v>207</v>
      </c>
      <c r="B26" s="163"/>
      <c r="C26" s="109"/>
      <c r="D26" s="110"/>
      <c r="E26" s="157"/>
      <c r="F26" s="160">
        <f t="shared" si="0"/>
        <v>0</v>
      </c>
      <c r="G26" s="112"/>
      <c r="H26" s="112">
        <f>G26*31.6%</f>
        <v>0</v>
      </c>
      <c r="I26" s="111">
        <f>G26*3.28%+G26*8.22%</f>
        <v>0</v>
      </c>
      <c r="J26" s="114">
        <f t="shared" si="1"/>
        <v>0</v>
      </c>
      <c r="K26" s="113">
        <f>J26*B26/$K$3</f>
        <v>0</v>
      </c>
      <c r="L26" s="115">
        <f>J26*B26</f>
        <v>0</v>
      </c>
      <c r="M26" s="116"/>
      <c r="N26" s="116"/>
      <c r="O26" s="112"/>
    </row>
    <row r="27" spans="1:15" ht="20.25" customHeight="1">
      <c r="A27" s="22" t="s">
        <v>126</v>
      </c>
      <c r="B27" s="70"/>
      <c r="C27" s="70"/>
      <c r="D27" s="57"/>
      <c r="E27" s="158"/>
      <c r="F27" s="161">
        <f t="shared" si="0"/>
        <v>0</v>
      </c>
      <c r="G27" s="52"/>
      <c r="H27" s="52">
        <f>G27*31.6%</f>
        <v>0</v>
      </c>
      <c r="I27" s="52">
        <f>G27*3.28%+G27*8.22%</f>
        <v>0</v>
      </c>
      <c r="J27" s="214">
        <f t="shared" si="1"/>
        <v>0</v>
      </c>
      <c r="K27" s="215">
        <f>J27*B27/$K$3</f>
        <v>0</v>
      </c>
      <c r="L27" s="58">
        <f>J27*B27</f>
        <v>0</v>
      </c>
      <c r="M27" s="66"/>
      <c r="N27" s="66"/>
      <c r="O27" s="52"/>
    </row>
    <row r="28" spans="1:15" ht="20.25" customHeight="1">
      <c r="A28" s="22" t="s">
        <v>127</v>
      </c>
      <c r="B28" s="70"/>
      <c r="C28" s="70"/>
      <c r="D28" s="57"/>
      <c r="E28" s="158"/>
      <c r="F28" s="161">
        <f t="shared" si="0"/>
        <v>0</v>
      </c>
      <c r="G28" s="52"/>
      <c r="H28" s="52">
        <f>G28*31.6%</f>
        <v>0</v>
      </c>
      <c r="I28" s="52">
        <f>G28*3.28%+G28*8.22%</f>
        <v>0</v>
      </c>
      <c r="J28" s="214">
        <f t="shared" si="1"/>
        <v>0</v>
      </c>
      <c r="K28" s="215">
        <f>J28*B28/$K$3</f>
        <v>0</v>
      </c>
      <c r="L28" s="58">
        <f>J28*B28</f>
        <v>0</v>
      </c>
      <c r="M28" s="66"/>
      <c r="N28" s="66"/>
      <c r="O28" s="52"/>
    </row>
    <row r="29" spans="1:15" ht="20.25" customHeight="1">
      <c r="A29" s="22" t="s">
        <v>128</v>
      </c>
      <c r="B29" s="70"/>
      <c r="C29" s="70"/>
      <c r="D29" s="57"/>
      <c r="E29" s="158"/>
      <c r="F29" s="161">
        <f t="shared" si="0"/>
        <v>0</v>
      </c>
      <c r="G29" s="52"/>
      <c r="H29" s="52">
        <f>G29*31.6%</f>
        <v>0</v>
      </c>
      <c r="I29" s="52">
        <f>G29*3.28%+G29*8.22%</f>
        <v>0</v>
      </c>
      <c r="J29" s="214">
        <f t="shared" si="1"/>
        <v>0</v>
      </c>
      <c r="K29" s="215">
        <f>J29*B29/$K$3</f>
        <v>0</v>
      </c>
      <c r="L29" s="58">
        <f>J29*B29</f>
        <v>0</v>
      </c>
      <c r="M29" s="66"/>
      <c r="N29" s="66"/>
      <c r="O29" s="52"/>
    </row>
    <row r="30" spans="1:15" s="165" customFormat="1" ht="20.25" customHeight="1">
      <c r="A30" s="98" t="s">
        <v>129</v>
      </c>
      <c r="B30" s="163"/>
      <c r="C30" s="109"/>
      <c r="D30" s="110"/>
      <c r="E30" s="157"/>
      <c r="F30" s="160">
        <f t="shared" si="0"/>
        <v>0</v>
      </c>
      <c r="G30" s="112"/>
      <c r="H30" s="112">
        <f>G30*31.6%</f>
        <v>0</v>
      </c>
      <c r="I30" s="111">
        <f>G30*3.28%+G30*8.22%</f>
        <v>0</v>
      </c>
      <c r="J30" s="114">
        <f t="shared" si="1"/>
        <v>0</v>
      </c>
      <c r="K30" s="113">
        <f>J30*B30/$K$3</f>
        <v>0</v>
      </c>
      <c r="L30" s="115">
        <f>J30*B30</f>
        <v>0</v>
      </c>
      <c r="M30" s="116"/>
      <c r="N30" s="116"/>
      <c r="O30" s="112"/>
    </row>
    <row r="31" spans="1:15" s="165" customFormat="1" ht="20.25" customHeight="1">
      <c r="A31" s="98" t="s">
        <v>130</v>
      </c>
      <c r="B31" s="163"/>
      <c r="C31" s="109"/>
      <c r="D31" s="110"/>
      <c r="E31" s="157"/>
      <c r="F31" s="160">
        <f t="shared" si="0"/>
        <v>0</v>
      </c>
      <c r="G31" s="112"/>
      <c r="H31" s="112">
        <f>G31*31.6%</f>
        <v>0</v>
      </c>
      <c r="I31" s="111">
        <f>G31*3.28%+G31*8.22%</f>
        <v>0</v>
      </c>
      <c r="J31" s="114">
        <f t="shared" si="1"/>
        <v>0</v>
      </c>
      <c r="K31" s="113">
        <f>J31*B31/$K$3</f>
        <v>0</v>
      </c>
      <c r="L31" s="115">
        <f>+K31*$K$3</f>
        <v>0</v>
      </c>
      <c r="M31" s="116"/>
      <c r="N31" s="116"/>
      <c r="O31" s="112"/>
    </row>
    <row r="32" spans="1:15" ht="20.25" customHeight="1">
      <c r="A32" s="22" t="s">
        <v>131</v>
      </c>
      <c r="B32" s="70"/>
      <c r="C32" s="70"/>
      <c r="D32" s="57"/>
      <c r="E32" s="158"/>
      <c r="F32" s="161">
        <f t="shared" si="0"/>
        <v>0</v>
      </c>
      <c r="G32" s="52"/>
      <c r="H32" s="52">
        <f>G32*31.6%</f>
        <v>0</v>
      </c>
      <c r="I32" s="52">
        <f>G32*3.28%+G32*8.22%</f>
        <v>0</v>
      </c>
      <c r="J32" s="214">
        <f t="shared" si="1"/>
        <v>0</v>
      </c>
      <c r="K32" s="215">
        <f>J32*B32/$K$3</f>
        <v>0</v>
      </c>
      <c r="L32" s="58">
        <f>J32*B32</f>
        <v>0</v>
      </c>
      <c r="M32" s="66"/>
      <c r="N32" s="66"/>
      <c r="O32" s="52"/>
    </row>
    <row r="33" spans="1:15" ht="20.25" customHeight="1">
      <c r="A33" s="22" t="s">
        <v>208</v>
      </c>
      <c r="B33" s="70"/>
      <c r="C33" s="70"/>
      <c r="D33" s="57"/>
      <c r="E33" s="158"/>
      <c r="F33" s="161"/>
      <c r="G33" s="52"/>
      <c r="H33" s="52">
        <f>G33*31.6%</f>
        <v>0</v>
      </c>
      <c r="I33" s="52">
        <f>G33*3.28%+G33*8.22%</f>
        <v>0</v>
      </c>
      <c r="J33" s="214">
        <f t="shared" si="1"/>
        <v>0</v>
      </c>
      <c r="K33" s="215">
        <f>J33*B33/$K$3</f>
        <v>0</v>
      </c>
      <c r="L33" s="58">
        <f>J33*B33</f>
        <v>0</v>
      </c>
      <c r="M33" s="66"/>
      <c r="N33" s="66"/>
      <c r="O33" s="52"/>
    </row>
    <row r="34" spans="1:15" ht="20.25" customHeight="1">
      <c r="A34" s="22" t="s">
        <v>132</v>
      </c>
      <c r="B34" s="70"/>
      <c r="C34" s="70"/>
      <c r="D34" s="57"/>
      <c r="E34" s="158"/>
      <c r="F34" s="161">
        <f t="shared" si="0"/>
        <v>0</v>
      </c>
      <c r="G34" s="52"/>
      <c r="H34" s="52">
        <f>G34*31.6%</f>
        <v>0</v>
      </c>
      <c r="I34" s="52">
        <f>G34*3.28%+G34*8.22%</f>
        <v>0</v>
      </c>
      <c r="J34" s="214">
        <f t="shared" si="1"/>
        <v>0</v>
      </c>
      <c r="K34" s="215">
        <f>J34*B34/$K$3</f>
        <v>0</v>
      </c>
      <c r="L34" s="58">
        <f>J34*B34</f>
        <v>0</v>
      </c>
      <c r="M34" s="66"/>
      <c r="N34" s="66"/>
      <c r="O34" s="52"/>
    </row>
    <row r="35" spans="1:15" ht="20.25" customHeight="1">
      <c r="A35" s="22" t="s">
        <v>133</v>
      </c>
      <c r="B35" s="70"/>
      <c r="C35" s="70"/>
      <c r="D35" s="57"/>
      <c r="E35" s="158"/>
      <c r="F35" s="161">
        <f t="shared" si="0"/>
        <v>0</v>
      </c>
      <c r="G35" s="52"/>
      <c r="H35" s="52">
        <f>G35*31.6%</f>
        <v>0</v>
      </c>
      <c r="I35" s="52">
        <f>G35*3.28%+G35*8.22%</f>
        <v>0</v>
      </c>
      <c r="J35" s="214">
        <f t="shared" si="1"/>
        <v>0</v>
      </c>
      <c r="K35" s="215">
        <f>J35*B35/$K$3</f>
        <v>0</v>
      </c>
      <c r="L35" s="58">
        <f>J35*B35</f>
        <v>0</v>
      </c>
      <c r="M35" s="66"/>
      <c r="N35" s="66"/>
      <c r="O35" s="52"/>
    </row>
    <row r="36" spans="1:15" ht="20.25" customHeight="1">
      <c r="A36" s="22" t="s">
        <v>134</v>
      </c>
      <c r="B36" s="70"/>
      <c r="C36" s="70"/>
      <c r="D36" s="57"/>
      <c r="E36" s="158"/>
      <c r="F36" s="161">
        <f t="shared" si="0"/>
        <v>0</v>
      </c>
      <c r="G36" s="52"/>
      <c r="H36" s="52">
        <f>G36*31.6%</f>
        <v>0</v>
      </c>
      <c r="I36" s="52">
        <f>G36*3.28%+G36*8.22%</f>
        <v>0</v>
      </c>
      <c r="J36" s="214">
        <f t="shared" si="1"/>
        <v>0</v>
      </c>
      <c r="K36" s="215">
        <f>J36*B36/$K$3</f>
        <v>0</v>
      </c>
      <c r="L36" s="58">
        <f>J36*B36</f>
        <v>0</v>
      </c>
      <c r="M36" s="66"/>
      <c r="N36" s="66"/>
      <c r="O36" s="52"/>
    </row>
    <row r="37" spans="1:15" s="165" customFormat="1" ht="20.25" customHeight="1">
      <c r="A37" s="98" t="s">
        <v>135</v>
      </c>
      <c r="B37" s="163"/>
      <c r="C37" s="109"/>
      <c r="D37" s="110"/>
      <c r="E37" s="157"/>
      <c r="F37" s="160">
        <f t="shared" si="0"/>
        <v>0</v>
      </c>
      <c r="G37" s="112"/>
      <c r="H37" s="112">
        <f>G37*31.6%</f>
        <v>0</v>
      </c>
      <c r="I37" s="111">
        <f>G37*3.28%+G37*8.22%</f>
        <v>0</v>
      </c>
      <c r="J37" s="114">
        <f t="shared" si="1"/>
        <v>0</v>
      </c>
      <c r="K37" s="113">
        <f>J37*B37/$K$3</f>
        <v>0</v>
      </c>
      <c r="L37" s="115">
        <f>J37*B37</f>
        <v>0</v>
      </c>
      <c r="M37" s="116"/>
      <c r="N37" s="116"/>
      <c r="O37" s="112"/>
    </row>
    <row r="38" spans="1:15" ht="20.25" customHeight="1">
      <c r="A38" s="22" t="s">
        <v>136</v>
      </c>
      <c r="B38" s="70"/>
      <c r="C38" s="70"/>
      <c r="D38" s="57"/>
      <c r="E38" s="158"/>
      <c r="F38" s="161">
        <f t="shared" si="0"/>
        <v>0</v>
      </c>
      <c r="G38" s="52"/>
      <c r="H38" s="52">
        <f>G38*31.6%</f>
        <v>0</v>
      </c>
      <c r="I38" s="52">
        <f>G38*3.28%+G38*8.22%</f>
        <v>0</v>
      </c>
      <c r="J38" s="214">
        <f t="shared" si="1"/>
        <v>0</v>
      </c>
      <c r="K38" s="215">
        <f>J38*B38/$K$3</f>
        <v>0</v>
      </c>
      <c r="L38" s="58">
        <f>J38*B38</f>
        <v>0</v>
      </c>
      <c r="M38" s="66"/>
      <c r="N38" s="66"/>
      <c r="O38" s="52"/>
    </row>
    <row r="39" spans="1:15" ht="20.25" customHeight="1">
      <c r="A39" s="22" t="s">
        <v>137</v>
      </c>
      <c r="B39" s="70"/>
      <c r="C39" s="70"/>
      <c r="D39" s="57"/>
      <c r="E39" s="158"/>
      <c r="F39" s="161">
        <f t="shared" si="0"/>
        <v>0</v>
      </c>
      <c r="G39" s="52"/>
      <c r="H39" s="52">
        <f>G39*31.6%</f>
        <v>0</v>
      </c>
      <c r="I39" s="52">
        <f>G39*3.28%+G39*8.22%</f>
        <v>0</v>
      </c>
      <c r="J39" s="214">
        <f t="shared" si="1"/>
        <v>0</v>
      </c>
      <c r="K39" s="215">
        <f>J39*B39/$K$3</f>
        <v>0</v>
      </c>
      <c r="L39" s="58">
        <f>J39*B39</f>
        <v>0</v>
      </c>
      <c r="M39" s="66"/>
      <c r="N39" s="66"/>
      <c r="O39" s="52"/>
    </row>
    <row r="40" spans="1:15" ht="20.25" customHeight="1">
      <c r="A40" s="22" t="s">
        <v>138</v>
      </c>
      <c r="B40" s="70"/>
      <c r="C40" s="70"/>
      <c r="D40" s="57"/>
      <c r="E40" s="158"/>
      <c r="F40" s="161">
        <f t="shared" si="0"/>
        <v>0</v>
      </c>
      <c r="G40" s="52"/>
      <c r="H40" s="52">
        <f>G40*31.6%</f>
        <v>0</v>
      </c>
      <c r="I40" s="52">
        <f>G40*3.28%+G40*8.22%</f>
        <v>0</v>
      </c>
      <c r="J40" s="214">
        <f t="shared" si="1"/>
        <v>0</v>
      </c>
      <c r="K40" s="215">
        <f>J40*B40/$K$3</f>
        <v>0</v>
      </c>
      <c r="L40" s="58">
        <f>J40*B40</f>
        <v>0</v>
      </c>
      <c r="M40" s="66"/>
      <c r="N40" s="66"/>
      <c r="O40" s="52"/>
    </row>
    <row r="41" spans="1:15" ht="20.25" customHeight="1">
      <c r="A41" s="22" t="s">
        <v>139</v>
      </c>
      <c r="B41" s="70"/>
      <c r="C41" s="70"/>
      <c r="D41" s="57"/>
      <c r="E41" s="158"/>
      <c r="F41" s="161">
        <f t="shared" si="0"/>
        <v>0</v>
      </c>
      <c r="G41" s="52"/>
      <c r="H41" s="52">
        <f>G41*31.6%</f>
        <v>0</v>
      </c>
      <c r="I41" s="52">
        <f>G41*3.28%+G41*8.22%</f>
        <v>0</v>
      </c>
      <c r="J41" s="214">
        <f t="shared" si="1"/>
        <v>0</v>
      </c>
      <c r="K41" s="215">
        <f>J41*B41/$K$3</f>
        <v>0</v>
      </c>
      <c r="L41" s="58">
        <f>J41*B41</f>
        <v>0</v>
      </c>
      <c r="M41" s="66"/>
      <c r="N41" s="66"/>
      <c r="O41" s="52"/>
    </row>
    <row r="42" spans="1:15" ht="20.25" customHeight="1">
      <c r="A42" s="22" t="s">
        <v>140</v>
      </c>
      <c r="B42" s="70"/>
      <c r="C42" s="70"/>
      <c r="D42" s="57"/>
      <c r="E42" s="158"/>
      <c r="F42" s="161">
        <f t="shared" si="0"/>
        <v>0</v>
      </c>
      <c r="G42" s="52"/>
      <c r="H42" s="52">
        <f>G42*31.6%</f>
        <v>0</v>
      </c>
      <c r="I42" s="52">
        <f>G42*3.28%+G42*8.22%</f>
        <v>0</v>
      </c>
      <c r="J42" s="214">
        <f t="shared" si="1"/>
        <v>0</v>
      </c>
      <c r="K42" s="215">
        <f>J42*B42/$K$3</f>
        <v>0</v>
      </c>
      <c r="L42" s="58">
        <f>J42*B42</f>
        <v>0</v>
      </c>
      <c r="M42" s="66"/>
      <c r="N42" s="66"/>
      <c r="O42" s="52"/>
    </row>
    <row r="43" spans="1:15" ht="20.25" customHeight="1">
      <c r="A43" s="22" t="s">
        <v>141</v>
      </c>
      <c r="B43" s="70"/>
      <c r="C43" s="70"/>
      <c r="D43" s="57"/>
      <c r="E43" s="158"/>
      <c r="F43" s="161">
        <f t="shared" si="0"/>
        <v>0</v>
      </c>
      <c r="G43" s="52"/>
      <c r="H43" s="52">
        <f>G43*31.6%</f>
        <v>0</v>
      </c>
      <c r="I43" s="52">
        <f>G43*3.28%+G43*8.22%</f>
        <v>0</v>
      </c>
      <c r="J43" s="214">
        <f t="shared" si="1"/>
        <v>0</v>
      </c>
      <c r="K43" s="215">
        <f>J43*B43/$K$3</f>
        <v>0</v>
      </c>
      <c r="L43" s="58">
        <f>J43*B43</f>
        <v>0</v>
      </c>
      <c r="M43" s="66"/>
      <c r="N43" s="66"/>
      <c r="O43" s="52"/>
    </row>
    <row r="44" spans="1:15" s="165" customFormat="1" ht="20.25" customHeight="1">
      <c r="A44" s="98" t="s">
        <v>200</v>
      </c>
      <c r="B44" s="163"/>
      <c r="C44" s="109"/>
      <c r="D44" s="110"/>
      <c r="E44" s="157"/>
      <c r="F44" s="160">
        <f t="shared" si="0"/>
        <v>0</v>
      </c>
      <c r="G44" s="112"/>
      <c r="H44" s="112">
        <f>G44*31.6</f>
        <v>0</v>
      </c>
      <c r="I44" s="111">
        <f>G44*3.28%+G44*8.22%</f>
        <v>0</v>
      </c>
      <c r="J44" s="114">
        <f t="shared" si="1"/>
        <v>0</v>
      </c>
      <c r="K44" s="113">
        <f>J44*B44/$K$3</f>
        <v>0</v>
      </c>
      <c r="L44" s="115">
        <f>J44*B44</f>
        <v>0</v>
      </c>
      <c r="M44" s="116"/>
      <c r="N44" s="116"/>
      <c r="O44" s="112"/>
    </row>
    <row r="45" spans="1:15" ht="20.25" customHeight="1">
      <c r="A45" s="22" t="s">
        <v>142</v>
      </c>
      <c r="B45" s="70"/>
      <c r="C45" s="70"/>
      <c r="D45" s="57"/>
      <c r="E45" s="158"/>
      <c r="F45" s="161">
        <f t="shared" si="0"/>
        <v>0</v>
      </c>
      <c r="G45" s="52"/>
      <c r="H45" s="52">
        <f>G45*31.6%</f>
        <v>0</v>
      </c>
      <c r="I45" s="52">
        <f>G45*3.28%+G45*8.22%</f>
        <v>0</v>
      </c>
      <c r="J45" s="214">
        <f t="shared" si="1"/>
        <v>0</v>
      </c>
      <c r="K45" s="215">
        <f>J45*B45/$K$3</f>
        <v>0</v>
      </c>
      <c r="L45" s="58">
        <f>J45*B45</f>
        <v>0</v>
      </c>
      <c r="M45" s="66"/>
      <c r="N45" s="66"/>
      <c r="O45" s="52"/>
    </row>
    <row r="46" spans="1:15" ht="20.25" customHeight="1">
      <c r="A46" s="22" t="s">
        <v>143</v>
      </c>
      <c r="B46" s="70"/>
      <c r="C46" s="70"/>
      <c r="D46" s="57"/>
      <c r="E46" s="158"/>
      <c r="F46" s="161">
        <f t="shared" si="0"/>
        <v>0</v>
      </c>
      <c r="G46" s="52"/>
      <c r="H46" s="52">
        <f aca="true" t="shared" si="5" ref="H46:H60">G46*31.6%</f>
        <v>0</v>
      </c>
      <c r="I46" s="52">
        <f aca="true" t="shared" si="6" ref="I46:I60">G46*3.28%+G46*8.22%</f>
        <v>0</v>
      </c>
      <c r="J46" s="214">
        <f t="shared" si="1"/>
        <v>0</v>
      </c>
      <c r="K46" s="215">
        <f aca="true" t="shared" si="7" ref="K46:K60">J46*B46/$K$3</f>
        <v>0</v>
      </c>
      <c r="L46" s="58">
        <f aca="true" t="shared" si="8" ref="L46:L60">J46*B46</f>
        <v>0</v>
      </c>
      <c r="M46" s="66"/>
      <c r="N46" s="66"/>
      <c r="O46" s="52"/>
    </row>
    <row r="47" spans="1:15" ht="20.25" customHeight="1">
      <c r="A47" s="22" t="s">
        <v>144</v>
      </c>
      <c r="B47" s="70"/>
      <c r="C47" s="70"/>
      <c r="D47" s="57"/>
      <c r="E47" s="158"/>
      <c r="F47" s="161">
        <f t="shared" si="0"/>
        <v>0</v>
      </c>
      <c r="G47" s="52"/>
      <c r="H47" s="52">
        <f t="shared" si="5"/>
        <v>0</v>
      </c>
      <c r="I47" s="52">
        <f t="shared" si="6"/>
        <v>0</v>
      </c>
      <c r="J47" s="214">
        <f t="shared" si="1"/>
        <v>0</v>
      </c>
      <c r="K47" s="215">
        <f t="shared" si="7"/>
        <v>0</v>
      </c>
      <c r="L47" s="58">
        <f t="shared" si="8"/>
        <v>0</v>
      </c>
      <c r="M47" s="66"/>
      <c r="N47" s="66"/>
      <c r="O47" s="52"/>
    </row>
    <row r="48" spans="1:15" ht="20.25" customHeight="1">
      <c r="A48" s="22" t="s">
        <v>145</v>
      </c>
      <c r="B48" s="70"/>
      <c r="C48" s="70"/>
      <c r="D48" s="57"/>
      <c r="E48" s="158"/>
      <c r="F48" s="161">
        <f t="shared" si="0"/>
        <v>0</v>
      </c>
      <c r="G48" s="52"/>
      <c r="H48" s="52">
        <f t="shared" si="5"/>
        <v>0</v>
      </c>
      <c r="I48" s="52">
        <f t="shared" si="6"/>
        <v>0</v>
      </c>
      <c r="J48" s="214">
        <f t="shared" si="1"/>
        <v>0</v>
      </c>
      <c r="K48" s="215">
        <f t="shared" si="7"/>
        <v>0</v>
      </c>
      <c r="L48" s="58">
        <f t="shared" si="8"/>
        <v>0</v>
      </c>
      <c r="M48" s="66"/>
      <c r="N48" s="66"/>
      <c r="O48" s="52"/>
    </row>
    <row r="49" spans="1:15" ht="20.25" customHeight="1">
      <c r="A49" s="22" t="s">
        <v>146</v>
      </c>
      <c r="B49" s="70"/>
      <c r="C49" s="70"/>
      <c r="D49" s="57"/>
      <c r="E49" s="158"/>
      <c r="F49" s="161">
        <f t="shared" si="0"/>
        <v>0</v>
      </c>
      <c r="G49" s="52"/>
      <c r="H49" s="52">
        <f t="shared" si="5"/>
        <v>0</v>
      </c>
      <c r="I49" s="52">
        <f t="shared" si="6"/>
        <v>0</v>
      </c>
      <c r="J49" s="214">
        <f t="shared" si="1"/>
        <v>0</v>
      </c>
      <c r="K49" s="215">
        <f t="shared" si="7"/>
        <v>0</v>
      </c>
      <c r="L49" s="58">
        <f t="shared" si="8"/>
        <v>0</v>
      </c>
      <c r="M49" s="66"/>
      <c r="N49" s="66"/>
      <c r="O49" s="52"/>
    </row>
    <row r="50" spans="1:15" ht="20.25" customHeight="1">
      <c r="A50" s="22" t="s">
        <v>147</v>
      </c>
      <c r="B50" s="70"/>
      <c r="C50" s="70"/>
      <c r="D50" s="57"/>
      <c r="E50" s="158"/>
      <c r="F50" s="161">
        <f t="shared" si="0"/>
        <v>0</v>
      </c>
      <c r="G50" s="52"/>
      <c r="H50" s="52">
        <f t="shared" si="5"/>
        <v>0</v>
      </c>
      <c r="I50" s="52">
        <f t="shared" si="6"/>
        <v>0</v>
      </c>
      <c r="J50" s="214">
        <f t="shared" si="1"/>
        <v>0</v>
      </c>
      <c r="K50" s="215">
        <f t="shared" si="7"/>
        <v>0</v>
      </c>
      <c r="L50" s="58">
        <f t="shared" si="8"/>
        <v>0</v>
      </c>
      <c r="M50" s="66"/>
      <c r="N50" s="66"/>
      <c r="O50" s="52"/>
    </row>
    <row r="51" spans="1:15" ht="20.25" customHeight="1">
      <c r="A51" s="22" t="s">
        <v>148</v>
      </c>
      <c r="B51" s="70"/>
      <c r="C51" s="70"/>
      <c r="D51" s="57"/>
      <c r="E51" s="158"/>
      <c r="F51" s="161">
        <f t="shared" si="0"/>
        <v>0</v>
      </c>
      <c r="G51" s="52"/>
      <c r="H51" s="52">
        <f t="shared" si="5"/>
        <v>0</v>
      </c>
      <c r="I51" s="52">
        <f t="shared" si="6"/>
        <v>0</v>
      </c>
      <c r="J51" s="214">
        <f t="shared" si="1"/>
        <v>0</v>
      </c>
      <c r="K51" s="215">
        <f t="shared" si="7"/>
        <v>0</v>
      </c>
      <c r="L51" s="58">
        <f t="shared" si="8"/>
        <v>0</v>
      </c>
      <c r="M51" s="66"/>
      <c r="N51" s="66"/>
      <c r="O51" s="52"/>
    </row>
    <row r="52" spans="1:15" ht="20.25" customHeight="1">
      <c r="A52" s="22" t="s">
        <v>149</v>
      </c>
      <c r="B52" s="70"/>
      <c r="C52" s="70"/>
      <c r="D52" s="57"/>
      <c r="E52" s="158"/>
      <c r="F52" s="161">
        <f t="shared" si="0"/>
        <v>0</v>
      </c>
      <c r="G52" s="52"/>
      <c r="H52" s="52">
        <f t="shared" si="5"/>
        <v>0</v>
      </c>
      <c r="I52" s="52">
        <f t="shared" si="6"/>
        <v>0</v>
      </c>
      <c r="J52" s="214">
        <f t="shared" si="1"/>
        <v>0</v>
      </c>
      <c r="K52" s="215">
        <f t="shared" si="7"/>
        <v>0</v>
      </c>
      <c r="L52" s="58">
        <f t="shared" si="8"/>
        <v>0</v>
      </c>
      <c r="M52" s="66"/>
      <c r="N52" s="66"/>
      <c r="O52" s="52"/>
    </row>
    <row r="53" spans="1:15" ht="20.25" customHeight="1">
      <c r="A53" s="22" t="s">
        <v>150</v>
      </c>
      <c r="B53" s="70"/>
      <c r="C53" s="70"/>
      <c r="D53" s="57"/>
      <c r="E53" s="158"/>
      <c r="F53" s="161">
        <f t="shared" si="0"/>
        <v>0</v>
      </c>
      <c r="G53" s="52"/>
      <c r="H53" s="52">
        <f t="shared" si="5"/>
        <v>0</v>
      </c>
      <c r="I53" s="52">
        <f t="shared" si="6"/>
        <v>0</v>
      </c>
      <c r="J53" s="214">
        <f t="shared" si="1"/>
        <v>0</v>
      </c>
      <c r="K53" s="215">
        <f t="shared" si="7"/>
        <v>0</v>
      </c>
      <c r="L53" s="58">
        <f t="shared" si="8"/>
        <v>0</v>
      </c>
      <c r="M53" s="66"/>
      <c r="N53" s="66"/>
      <c r="O53" s="52"/>
    </row>
    <row r="54" spans="1:15" ht="20.25" customHeight="1">
      <c r="A54" s="22" t="s">
        <v>151</v>
      </c>
      <c r="B54" s="70"/>
      <c r="C54" s="70"/>
      <c r="D54" s="57"/>
      <c r="E54" s="158"/>
      <c r="F54" s="161">
        <f t="shared" si="0"/>
        <v>0</v>
      </c>
      <c r="G54" s="52"/>
      <c r="H54" s="52">
        <f t="shared" si="5"/>
        <v>0</v>
      </c>
      <c r="I54" s="52">
        <f t="shared" si="6"/>
        <v>0</v>
      </c>
      <c r="J54" s="214">
        <f t="shared" si="1"/>
        <v>0</v>
      </c>
      <c r="K54" s="215">
        <f t="shared" si="7"/>
        <v>0</v>
      </c>
      <c r="L54" s="58">
        <f t="shared" si="8"/>
        <v>0</v>
      </c>
      <c r="M54" s="66"/>
      <c r="N54" s="66"/>
      <c r="O54" s="52"/>
    </row>
    <row r="55" spans="1:15" ht="20.25" customHeight="1">
      <c r="A55" s="22" t="s">
        <v>152</v>
      </c>
      <c r="B55" s="70"/>
      <c r="C55" s="70"/>
      <c r="D55" s="57"/>
      <c r="E55" s="158"/>
      <c r="F55" s="161">
        <f t="shared" si="0"/>
        <v>0</v>
      </c>
      <c r="G55" s="52"/>
      <c r="H55" s="52">
        <f t="shared" si="5"/>
        <v>0</v>
      </c>
      <c r="I55" s="52">
        <f t="shared" si="6"/>
        <v>0</v>
      </c>
      <c r="J55" s="214">
        <f t="shared" si="1"/>
        <v>0</v>
      </c>
      <c r="K55" s="215">
        <f t="shared" si="7"/>
        <v>0</v>
      </c>
      <c r="L55" s="58">
        <f t="shared" si="8"/>
        <v>0</v>
      </c>
      <c r="M55" s="66"/>
      <c r="N55" s="66"/>
      <c r="O55" s="52"/>
    </row>
    <row r="56" spans="1:15" ht="20.25" customHeight="1">
      <c r="A56" s="22" t="s">
        <v>153</v>
      </c>
      <c r="B56" s="70"/>
      <c r="C56" s="70"/>
      <c r="D56" s="57"/>
      <c r="E56" s="158"/>
      <c r="F56" s="161">
        <f t="shared" si="0"/>
        <v>0</v>
      </c>
      <c r="G56" s="52"/>
      <c r="H56" s="52">
        <f t="shared" si="5"/>
        <v>0</v>
      </c>
      <c r="I56" s="52">
        <f t="shared" si="6"/>
        <v>0</v>
      </c>
      <c r="J56" s="214">
        <f t="shared" si="1"/>
        <v>0</v>
      </c>
      <c r="K56" s="215">
        <f t="shared" si="7"/>
        <v>0</v>
      </c>
      <c r="L56" s="58">
        <f t="shared" si="8"/>
        <v>0</v>
      </c>
      <c r="M56" s="66"/>
      <c r="N56" s="66"/>
      <c r="O56" s="52"/>
    </row>
    <row r="57" spans="1:15" ht="20.25" customHeight="1">
      <c r="A57" s="22" t="s">
        <v>154</v>
      </c>
      <c r="B57" s="70"/>
      <c r="C57" s="70"/>
      <c r="D57" s="57"/>
      <c r="E57" s="158"/>
      <c r="F57" s="161">
        <f t="shared" si="0"/>
        <v>0</v>
      </c>
      <c r="G57" s="52"/>
      <c r="H57" s="52">
        <f t="shared" si="5"/>
        <v>0</v>
      </c>
      <c r="I57" s="52">
        <f t="shared" si="6"/>
        <v>0</v>
      </c>
      <c r="J57" s="214">
        <f t="shared" si="1"/>
        <v>0</v>
      </c>
      <c r="K57" s="215">
        <f t="shared" si="7"/>
        <v>0</v>
      </c>
      <c r="L57" s="58">
        <f t="shared" si="8"/>
        <v>0</v>
      </c>
      <c r="M57" s="66"/>
      <c r="N57" s="66"/>
      <c r="O57" s="52"/>
    </row>
    <row r="58" spans="1:15" ht="20.25" customHeight="1">
      <c r="A58" s="22" t="s">
        <v>155</v>
      </c>
      <c r="B58" s="70"/>
      <c r="C58" s="70"/>
      <c r="D58" s="57"/>
      <c r="E58" s="158"/>
      <c r="F58" s="161">
        <f t="shared" si="0"/>
        <v>0</v>
      </c>
      <c r="G58" s="52"/>
      <c r="H58" s="52">
        <f t="shared" si="5"/>
        <v>0</v>
      </c>
      <c r="I58" s="52">
        <f t="shared" si="6"/>
        <v>0</v>
      </c>
      <c r="J58" s="214">
        <f t="shared" si="1"/>
        <v>0</v>
      </c>
      <c r="K58" s="215">
        <f t="shared" si="7"/>
        <v>0</v>
      </c>
      <c r="L58" s="58">
        <f t="shared" si="8"/>
        <v>0</v>
      </c>
      <c r="M58" s="66"/>
      <c r="N58" s="66"/>
      <c r="O58" s="52"/>
    </row>
    <row r="59" spans="1:15" ht="20.25" customHeight="1">
      <c r="A59" s="22" t="s">
        <v>156</v>
      </c>
      <c r="B59" s="70"/>
      <c r="C59" s="70"/>
      <c r="D59" s="57"/>
      <c r="E59" s="158"/>
      <c r="F59" s="161">
        <f t="shared" si="0"/>
        <v>0</v>
      </c>
      <c r="G59" s="52"/>
      <c r="H59" s="52">
        <f t="shared" si="5"/>
        <v>0</v>
      </c>
      <c r="I59" s="52">
        <f t="shared" si="6"/>
        <v>0</v>
      </c>
      <c r="J59" s="214">
        <f t="shared" si="1"/>
        <v>0</v>
      </c>
      <c r="K59" s="215">
        <f t="shared" si="7"/>
        <v>0</v>
      </c>
      <c r="L59" s="58">
        <f t="shared" si="8"/>
        <v>0</v>
      </c>
      <c r="M59" s="66"/>
      <c r="N59" s="66"/>
      <c r="O59" s="52"/>
    </row>
    <row r="60" spans="1:15" ht="20.25" customHeight="1" thickBot="1">
      <c r="A60" s="22" t="s">
        <v>157</v>
      </c>
      <c r="B60" s="70"/>
      <c r="C60" s="70"/>
      <c r="D60" s="57"/>
      <c r="E60" s="158"/>
      <c r="F60" s="161">
        <f t="shared" si="0"/>
        <v>0</v>
      </c>
      <c r="G60" s="52"/>
      <c r="H60" s="52">
        <f t="shared" si="5"/>
        <v>0</v>
      </c>
      <c r="I60" s="52">
        <f t="shared" si="6"/>
        <v>0</v>
      </c>
      <c r="J60" s="214">
        <f t="shared" si="1"/>
        <v>0</v>
      </c>
      <c r="K60" s="215">
        <f t="shared" si="7"/>
        <v>0</v>
      </c>
      <c r="L60" s="59">
        <f t="shared" si="8"/>
        <v>0</v>
      </c>
      <c r="M60" s="66"/>
      <c r="N60" s="66"/>
      <c r="O60" s="52"/>
    </row>
    <row r="61" spans="1:16" ht="20.25" customHeight="1" thickBot="1">
      <c r="A61" s="188" t="s">
        <v>158</v>
      </c>
      <c r="B61" s="188"/>
      <c r="C61" s="188"/>
      <c r="D61" s="188"/>
      <c r="E61" s="188"/>
      <c r="F61" s="188"/>
      <c r="G61" s="188"/>
      <c r="H61" s="188"/>
      <c r="I61" s="188"/>
      <c r="J61" s="188"/>
      <c r="K61" s="67">
        <f>SUM(K11:K60)</f>
        <v>0</v>
      </c>
      <c r="L61" s="67">
        <f>SUM(L11:L60)</f>
        <v>0</v>
      </c>
      <c r="M61" s="53"/>
      <c r="N61" s="53"/>
      <c r="O61" s="30"/>
      <c r="P61" s="22"/>
    </row>
    <row r="62" spans="1:16" ht="20.25" customHeight="1">
      <c r="A62" s="22"/>
      <c r="B62" s="22"/>
      <c r="C62" s="22"/>
      <c r="D62" s="49"/>
      <c r="E62" s="49"/>
      <c r="F62" s="50"/>
      <c r="G62" s="22"/>
      <c r="H62" s="22"/>
      <c r="I62" s="22"/>
      <c r="J62" s="22"/>
      <c r="K62" s="22"/>
      <c r="L62" s="25"/>
      <c r="M62" s="22"/>
      <c r="N62" s="22"/>
      <c r="O62" s="22"/>
      <c r="P62" s="22"/>
    </row>
    <row r="63" spans="1:15" ht="20.25" customHeight="1" thickBot="1">
      <c r="A63" s="69" t="s">
        <v>173</v>
      </c>
      <c r="B63" s="189">
        <f>+K61</f>
        <v>0</v>
      </c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1"/>
    </row>
    <row r="64" spans="1:15" ht="20.25" customHeight="1" thickBot="1">
      <c r="A64" s="68" t="s">
        <v>174</v>
      </c>
      <c r="B64" s="185">
        <f>+L61</f>
        <v>0</v>
      </c>
      <c r="C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  <c r="N64" s="186"/>
      <c r="O64" s="187"/>
    </row>
  </sheetData>
  <mergeCells count="25">
    <mergeCell ref="K5:O5"/>
    <mergeCell ref="K6:O6"/>
    <mergeCell ref="K1:O1"/>
    <mergeCell ref="K2:O2"/>
    <mergeCell ref="K3:O3"/>
    <mergeCell ref="K4:O4"/>
    <mergeCell ref="D8:F8"/>
    <mergeCell ref="A8:A9"/>
    <mergeCell ref="A3:C4"/>
    <mergeCell ref="I1:J1"/>
    <mergeCell ref="I2:J2"/>
    <mergeCell ref="I3:J3"/>
    <mergeCell ref="I4:J4"/>
    <mergeCell ref="I5:J5"/>
    <mergeCell ref="I6:J6"/>
    <mergeCell ref="B64:O64"/>
    <mergeCell ref="A61:J61"/>
    <mergeCell ref="B63:O63"/>
    <mergeCell ref="B8:B9"/>
    <mergeCell ref="G8:J8"/>
    <mergeCell ref="A10:O10"/>
    <mergeCell ref="C8:C9"/>
    <mergeCell ref="K8:K9"/>
    <mergeCell ref="L8:L9"/>
    <mergeCell ref="M8:O8"/>
  </mergeCells>
  <printOptions horizontalCentered="1" verticalCentered="1"/>
  <pageMargins left="0.3937007874015748" right="0.3937007874015748" top="0.984251968503937" bottom="0.984251968503937" header="0" footer="0"/>
  <pageSetup fitToHeight="0" fitToWidth="1" horizontalDpi="600" verticalDpi="600" orientation="landscape" paperSize="9" scale="70" r:id="rId4"/>
  <headerFooter alignWithMargins="0">
    <oddHeader>&amp;L&amp;G&amp;C
DESPESES DE PERSONAL</oddHeader>
    <oddFooter>&amp;C
&amp;"Arial,Negrita"PRESSUPOST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workbookViewId="0" topLeftCell="A1">
      <selection activeCell="B13" sqref="B13:C26"/>
    </sheetView>
  </sheetViews>
  <sheetFormatPr defaultColWidth="11.421875" defaultRowHeight="20.25" customHeight="1"/>
  <cols>
    <col min="1" max="1" width="23.00390625" style="31" customWidth="1"/>
    <col min="2" max="2" width="35.28125" style="31" customWidth="1"/>
    <col min="3" max="3" width="37.140625" style="31" customWidth="1"/>
    <col min="4" max="4" width="48.57421875" style="31" customWidth="1"/>
    <col min="5" max="16384" width="11.421875" style="31" customWidth="1"/>
  </cols>
  <sheetData>
    <row r="1" spans="1:4" s="1" customFormat="1" ht="20.25" customHeight="1">
      <c r="A1" s="3"/>
      <c r="B1" s="3"/>
      <c r="C1" s="87" t="s">
        <v>0</v>
      </c>
      <c r="D1" s="89"/>
    </row>
    <row r="2" spans="1:4" s="1" customFormat="1" ht="20.25" customHeight="1">
      <c r="A2" s="3"/>
      <c r="B2" s="3"/>
      <c r="C2" s="86" t="s">
        <v>1</v>
      </c>
      <c r="D2" s="90"/>
    </row>
    <row r="3" spans="1:4" s="1" customFormat="1" ht="20.25" customHeight="1">
      <c r="A3" s="180" t="s">
        <v>187</v>
      </c>
      <c r="B3" s="180"/>
      <c r="C3" s="86" t="s">
        <v>175</v>
      </c>
      <c r="D3" s="90"/>
    </row>
    <row r="4" spans="1:4" s="1" customFormat="1" ht="20.25" customHeight="1">
      <c r="A4" s="180"/>
      <c r="B4" s="180"/>
      <c r="C4" s="86" t="s">
        <v>194</v>
      </c>
      <c r="D4" s="90"/>
    </row>
    <row r="5" spans="1:4" s="1" customFormat="1" ht="20.25" customHeight="1">
      <c r="A5" s="3"/>
      <c r="B5" s="3"/>
      <c r="C5" s="86" t="s">
        <v>193</v>
      </c>
      <c r="D5" s="90"/>
    </row>
    <row r="6" spans="1:4" s="1" customFormat="1" ht="20.25" customHeight="1">
      <c r="A6" s="3"/>
      <c r="B6" s="22"/>
      <c r="C6" s="85" t="s">
        <v>195</v>
      </c>
      <c r="D6" s="91"/>
    </row>
    <row r="7" spans="1:4" s="1" customFormat="1" ht="20.25" customHeight="1">
      <c r="A7" s="3"/>
      <c r="B7" s="22"/>
      <c r="C7" s="22"/>
      <c r="D7" s="22"/>
    </row>
    <row r="8" spans="1:4" s="1" customFormat="1" ht="20.25" customHeight="1" thickBot="1">
      <c r="A8" s="3"/>
      <c r="B8" s="22"/>
      <c r="C8" s="22"/>
      <c r="D8" s="22"/>
    </row>
    <row r="9" spans="1:4" s="88" customFormat="1" ht="20.25" customHeight="1" thickBot="1">
      <c r="A9" s="81" t="s">
        <v>190</v>
      </c>
      <c r="B9" s="186" t="s">
        <v>191</v>
      </c>
      <c r="C9" s="186"/>
      <c r="D9" s="75" t="s">
        <v>192</v>
      </c>
    </row>
    <row r="10" spans="1:4" ht="20.25" customHeight="1">
      <c r="A10" s="92"/>
      <c r="B10" s="210"/>
      <c r="C10" s="211"/>
      <c r="D10" s="93"/>
    </row>
    <row r="11" spans="1:4" ht="20.25" customHeight="1">
      <c r="A11" s="94"/>
      <c r="B11" s="208"/>
      <c r="C11" s="209"/>
      <c r="D11" s="95"/>
    </row>
    <row r="12" spans="1:4" ht="20.25" customHeight="1">
      <c r="A12" s="94"/>
      <c r="B12" s="208"/>
      <c r="C12" s="209"/>
      <c r="D12" s="95"/>
    </row>
    <row r="13" spans="1:4" ht="20.25" customHeight="1">
      <c r="A13" s="94"/>
      <c r="B13" s="208"/>
      <c r="C13" s="209"/>
      <c r="D13" s="95"/>
    </row>
    <row r="14" spans="1:4" ht="20.25" customHeight="1">
      <c r="A14" s="94"/>
      <c r="B14" s="208"/>
      <c r="C14" s="209"/>
      <c r="D14" s="95"/>
    </row>
    <row r="15" spans="1:4" ht="20.25" customHeight="1">
      <c r="A15" s="94"/>
      <c r="B15" s="208"/>
      <c r="C15" s="209"/>
      <c r="D15" s="95"/>
    </row>
    <row r="16" spans="1:4" ht="20.25" customHeight="1">
      <c r="A16" s="94"/>
      <c r="B16" s="208"/>
      <c r="C16" s="209"/>
      <c r="D16" s="95"/>
    </row>
    <row r="17" spans="1:4" ht="20.25" customHeight="1">
      <c r="A17" s="94"/>
      <c r="B17" s="208"/>
      <c r="C17" s="209"/>
      <c r="D17" s="95"/>
    </row>
    <row r="18" spans="1:4" ht="20.25" customHeight="1">
      <c r="A18" s="94"/>
      <c r="B18" s="208"/>
      <c r="C18" s="209"/>
      <c r="D18" s="95"/>
    </row>
    <row r="19" spans="1:4" ht="20.25" customHeight="1">
      <c r="A19" s="94"/>
      <c r="B19" s="208"/>
      <c r="C19" s="209"/>
      <c r="D19" s="95"/>
    </row>
    <row r="20" spans="1:4" ht="20.25" customHeight="1">
      <c r="A20" s="94"/>
      <c r="B20" s="208"/>
      <c r="C20" s="209"/>
      <c r="D20" s="95"/>
    </row>
    <row r="21" spans="1:4" ht="20.25" customHeight="1">
      <c r="A21" s="94"/>
      <c r="B21" s="208"/>
      <c r="C21" s="209"/>
      <c r="D21" s="95"/>
    </row>
    <row r="22" spans="1:4" ht="20.25" customHeight="1">
      <c r="A22" s="94"/>
      <c r="B22" s="208"/>
      <c r="C22" s="209"/>
      <c r="D22" s="95"/>
    </row>
    <row r="23" spans="1:4" ht="20.25" customHeight="1">
      <c r="A23" s="94"/>
      <c r="B23" s="208"/>
      <c r="C23" s="209"/>
      <c r="D23" s="95"/>
    </row>
    <row r="24" spans="1:4" ht="20.25" customHeight="1">
      <c r="A24" s="94"/>
      <c r="B24" s="208"/>
      <c r="C24" s="209"/>
      <c r="D24" s="95"/>
    </row>
    <row r="25" spans="1:4" ht="20.25" customHeight="1" thickBot="1">
      <c r="A25" s="96"/>
      <c r="B25" s="212"/>
      <c r="C25" s="213"/>
      <c r="D25" s="97"/>
    </row>
  </sheetData>
  <mergeCells count="18"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A3:B4"/>
    <mergeCell ref="B9:C9"/>
    <mergeCell ref="B13:C13"/>
    <mergeCell ref="B12:C12"/>
    <mergeCell ref="B11:C11"/>
    <mergeCell ref="B10:C10"/>
  </mergeCells>
  <printOptions/>
  <pageMargins left="0.75" right="0.75" top="1" bottom="1" header="0" footer="0"/>
  <pageSetup fitToHeight="0" fitToWidth="1" horizontalDpi="600" verticalDpi="600" orientation="landscape" paperSize="9" scale="90" r:id="rId2"/>
  <headerFooter alignWithMargins="0">
    <oddHeader>&amp;L&amp;G&amp;C
DADES PERSONAL</oddHeader>
    <oddFooter>&amp;C
&amp;"Arial,Negrita"PRESSUPOST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mbm</dc:creator>
  <cp:keywords/>
  <dc:description/>
  <cp:lastModifiedBy>itg</cp:lastModifiedBy>
  <cp:lastPrinted>2013-09-25T19:19:05Z</cp:lastPrinted>
  <dcterms:created xsi:type="dcterms:W3CDTF">2012-10-03T14:48:06Z</dcterms:created>
  <dcterms:modified xsi:type="dcterms:W3CDTF">2015-11-13T09:10:30Z</dcterms:modified>
  <cp:category/>
  <cp:version/>
  <cp:contentType/>
  <cp:contentStatus/>
</cp:coreProperties>
</file>